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atil2\Documents\COPIA\COPIA DISCO\CPSM_SGSST\2023\RES 312\I. PLANEAR\2. GESTIÓN INTEGRAL  15%\4. PLAN ANUAL DE TRABAJO 2%\"/>
    </mc:Choice>
  </mc:AlternateContent>
  <xr:revisionPtr revIDLastSave="0" documentId="13_ncr:1_{BCBCEE15-7E98-4BFD-9AD3-61E3CAC992BC}" xr6:coauthVersionLast="36" xr6:coauthVersionMax="36" xr10:uidLastSave="{00000000-0000-0000-0000-000000000000}"/>
  <bookViews>
    <workbookView xWindow="0" yWindow="0" windowWidth="20490" windowHeight="7650" activeTab="1" xr2:uid="{00000000-000D-0000-FFFF-FFFF00000000}"/>
  </bookViews>
  <sheets>
    <sheet name=" Plan trabajo 2023 V1" sheetId="8" r:id="rId1"/>
    <sheet name="CRONOGRAMA HSE" sheetId="2" r:id="rId2"/>
    <sheet name="Hoja1" sheetId="12" state="hidden" r:id="rId3"/>
    <sheet name="Ficha técnica de indicadores" sheetId="11" r:id="rId4"/>
  </sheets>
  <definedNames>
    <definedName name="_xlnm._FilterDatabase" localSheetId="1" hidden="1">'CRONOGRAMA HSE'!$B$6:$AJ$101</definedName>
    <definedName name="_xlnm.Print_Area" localSheetId="0">' Plan trabajo 2023 V1'!$A$1:$AQ$55</definedName>
    <definedName name="_xlnm.Print_Area" localSheetId="1">'CRONOGRAMA HSE'!$B$1:$AJ$102</definedName>
    <definedName name="_xlnm.Print_Area" localSheetId="3">'Ficha técnica de indicadores'!$A$1:$M$44</definedName>
    <definedName name="_xlnm.Print_Titles" localSheetId="0">' Plan trabajo 2023 V1'!$2:$3</definedName>
  </definedNames>
  <calcPr calcId="191029"/>
</workbook>
</file>

<file path=xl/calcChain.xml><?xml version="1.0" encoding="utf-8"?>
<calcChain xmlns="http://schemas.openxmlformats.org/spreadsheetml/2006/main">
  <c r="AI59" i="2" l="1"/>
  <c r="AJ59" i="2" s="1"/>
  <c r="AH59" i="2"/>
  <c r="S9" i="11" l="1"/>
  <c r="AI74" i="2" l="1"/>
  <c r="AI75" i="2"/>
  <c r="AI76" i="2"/>
  <c r="AI77" i="2"/>
  <c r="AI78" i="2"/>
  <c r="AI73" i="2"/>
  <c r="AH74" i="2"/>
  <c r="AH75" i="2"/>
  <c r="AH76" i="2"/>
  <c r="AJ76" i="2" s="1"/>
  <c r="AH77" i="2"/>
  <c r="AH78" i="2"/>
  <c r="AH73" i="2"/>
  <c r="AJ73" i="2" s="1"/>
  <c r="AI70" i="2"/>
  <c r="AJ82" i="2"/>
  <c r="AF95" i="2"/>
  <c r="AD95" i="2"/>
  <c r="Z95" i="2"/>
  <c r="X95" i="2"/>
  <c r="V95" i="2"/>
  <c r="T95" i="2"/>
  <c r="R95" i="2"/>
  <c r="P95" i="2"/>
  <c r="N95" i="2"/>
  <c r="L95" i="2"/>
  <c r="J95" i="2"/>
  <c r="AJ75" i="2" l="1"/>
  <c r="AJ77" i="2"/>
  <c r="AJ78" i="2"/>
  <c r="AJ74" i="2"/>
  <c r="AI83" i="2"/>
  <c r="AH83" i="2"/>
  <c r="AJ83" i="2" s="1"/>
  <c r="AI84" i="2"/>
  <c r="AJ84" i="2" s="1"/>
  <c r="AB95" i="2"/>
  <c r="AH90" i="2"/>
  <c r="AH89" i="2"/>
  <c r="AI89" i="2"/>
  <c r="AI86" i="2"/>
  <c r="AH86" i="2"/>
  <c r="AI87" i="2"/>
  <c r="AH87" i="2"/>
  <c r="AI88" i="2"/>
  <c r="AJ88" i="2" s="1"/>
  <c r="AH88" i="2"/>
  <c r="AI90" i="2"/>
  <c r="AI91" i="2"/>
  <c r="AH91" i="2"/>
  <c r="AH70" i="2"/>
  <c r="AJ70" i="2" s="1"/>
  <c r="AI85" i="2"/>
  <c r="AH85" i="2"/>
  <c r="AI81" i="2"/>
  <c r="AH81" i="2"/>
  <c r="AI19" i="2"/>
  <c r="AH19" i="2"/>
  <c r="AI22" i="2"/>
  <c r="AH22" i="2"/>
  <c r="AH55" i="2"/>
  <c r="AI55" i="2"/>
  <c r="AH60" i="2"/>
  <c r="AI60" i="2"/>
  <c r="AJ60" i="2" s="1"/>
  <c r="AH24" i="2"/>
  <c r="AI24" i="2"/>
  <c r="AI40" i="2"/>
  <c r="AH40" i="2"/>
  <c r="AJ40" i="2" s="1"/>
  <c r="AI34" i="2"/>
  <c r="AH34" i="2"/>
  <c r="AI31" i="2"/>
  <c r="AH31" i="2"/>
  <c r="AH30" i="2"/>
  <c r="AH32" i="2" s="1"/>
  <c r="AI30" i="2"/>
  <c r="AI32" i="2" s="1"/>
  <c r="AD96" i="2"/>
  <c r="AD97" i="2" s="1"/>
  <c r="AI38" i="2"/>
  <c r="AH38" i="2"/>
  <c r="AI58" i="2"/>
  <c r="AH58" i="2"/>
  <c r="AI57" i="2"/>
  <c r="AH57" i="2"/>
  <c r="AI56" i="2"/>
  <c r="AH56" i="2"/>
  <c r="AI54" i="2"/>
  <c r="AH54" i="2"/>
  <c r="AI53" i="2"/>
  <c r="AH53" i="2"/>
  <c r="AI50" i="2"/>
  <c r="AH50" i="2"/>
  <c r="AI51" i="2"/>
  <c r="AH51" i="2"/>
  <c r="AI36" i="2"/>
  <c r="AH36" i="2"/>
  <c r="AI27" i="2"/>
  <c r="AI18" i="2"/>
  <c r="AI20" i="2"/>
  <c r="AI21" i="2"/>
  <c r="AI23" i="2"/>
  <c r="AI25" i="2"/>
  <c r="AI26" i="2"/>
  <c r="AH18" i="2"/>
  <c r="AH20" i="2"/>
  <c r="AH21" i="2"/>
  <c r="AH23" i="2"/>
  <c r="AH25" i="2"/>
  <c r="AH26" i="2"/>
  <c r="AH27" i="2"/>
  <c r="AF96" i="2"/>
  <c r="AF97" i="2" s="1"/>
  <c r="AB96" i="2"/>
  <c r="Z96" i="2"/>
  <c r="Z97" i="2" s="1"/>
  <c r="X96" i="2"/>
  <c r="X97" i="2"/>
  <c r="V96" i="2"/>
  <c r="T96" i="2"/>
  <c r="T97" i="2" s="1"/>
  <c r="R96" i="2"/>
  <c r="R97" i="2" s="1"/>
  <c r="P96" i="2"/>
  <c r="P97" i="2" s="1"/>
  <c r="N96" i="2"/>
  <c r="N97" i="2" s="1"/>
  <c r="L96" i="2"/>
  <c r="L97" i="2" s="1"/>
  <c r="J96" i="2"/>
  <c r="J100" i="2" s="1"/>
  <c r="J99" i="2"/>
  <c r="L99" i="2" s="1"/>
  <c r="N99" i="2" s="1"/>
  <c r="P99" i="2" s="1"/>
  <c r="R99" i="2" s="1"/>
  <c r="T99" i="2" s="1"/>
  <c r="V99" i="2" s="1"/>
  <c r="X99" i="2" s="1"/>
  <c r="Z99" i="2" s="1"/>
  <c r="AI69" i="2"/>
  <c r="AH69" i="2"/>
  <c r="AI68" i="2"/>
  <c r="AH68" i="2"/>
  <c r="AI67" i="2"/>
  <c r="AH67" i="2"/>
  <c r="AI66" i="2"/>
  <c r="AH66" i="2"/>
  <c r="AI65" i="2"/>
  <c r="AH65" i="2"/>
  <c r="AI52" i="2"/>
  <c r="AJ52" i="2" s="1"/>
  <c r="AH52" i="2"/>
  <c r="AI61" i="2"/>
  <c r="AJ61" i="2" s="1"/>
  <c r="AH61" i="2"/>
  <c r="AI47" i="2"/>
  <c r="AH47" i="2"/>
  <c r="AJ47" i="2" s="1"/>
  <c r="AI44" i="2"/>
  <c r="AH44" i="2"/>
  <c r="AI43" i="2"/>
  <c r="AJ43" i="2" s="1"/>
  <c r="AH43" i="2"/>
  <c r="AI42" i="2"/>
  <c r="AJ42" i="2" s="1"/>
  <c r="AH42" i="2"/>
  <c r="AH35" i="2"/>
  <c r="AH37" i="2"/>
  <c r="AH39" i="2"/>
  <c r="AI35" i="2"/>
  <c r="AI37" i="2"/>
  <c r="AI39" i="2"/>
  <c r="AJ18" i="2"/>
  <c r="V97" i="2"/>
  <c r="AI92" i="2" l="1"/>
  <c r="AJ68" i="2"/>
  <c r="AJ26" i="2"/>
  <c r="AJ20" i="2"/>
  <c r="AJ36" i="2"/>
  <c r="AJ57" i="2"/>
  <c r="AJ65" i="2"/>
  <c r="AJ27" i="2"/>
  <c r="AJ21" i="2"/>
  <c r="AJ25" i="2"/>
  <c r="AJ51" i="2"/>
  <c r="AJ39" i="2"/>
  <c r="AI28" i="2"/>
  <c r="AJ24" i="2"/>
  <c r="AJ19" i="2"/>
  <c r="AJ34" i="2"/>
  <c r="AJ55" i="2"/>
  <c r="AJ85" i="2"/>
  <c r="AJ37" i="2"/>
  <c r="AJ69" i="2"/>
  <c r="AJ89" i="2"/>
  <c r="V98" i="2"/>
  <c r="AH28" i="2"/>
  <c r="AJ28" i="2" s="1"/>
  <c r="AH62" i="2"/>
  <c r="AJ90" i="2"/>
  <c r="AH45" i="2"/>
  <c r="AJ44" i="2"/>
  <c r="AI62" i="2"/>
  <c r="AJ62" i="2" s="1"/>
  <c r="AJ91" i="2"/>
  <c r="AJ86" i="2"/>
  <c r="AJ50" i="2"/>
  <c r="AJ35" i="2"/>
  <c r="AJ67" i="2"/>
  <c r="AJ32" i="2"/>
  <c r="AJ31" i="2"/>
  <c r="AJ22" i="2"/>
  <c r="AJ81" i="2"/>
  <c r="AH92" i="2"/>
  <c r="AJ92" i="2" s="1"/>
  <c r="AB97" i="2"/>
  <c r="AJ23" i="2"/>
  <c r="AJ53" i="2"/>
  <c r="AJ56" i="2"/>
  <c r="AJ58" i="2"/>
  <c r="AJ87" i="2"/>
  <c r="AJ66" i="2"/>
  <c r="AB99" i="2"/>
  <c r="AD99" i="2" s="1"/>
  <c r="AF99" i="2" s="1"/>
  <c r="P98" i="2"/>
  <c r="AJ54" i="2"/>
  <c r="AB98" i="2"/>
  <c r="AJ38" i="2"/>
  <c r="L100" i="2"/>
  <c r="J101" i="2"/>
  <c r="AI45" i="2"/>
  <c r="J98" i="2"/>
  <c r="AJ30" i="2"/>
  <c r="J97" i="2"/>
  <c r="AJ45" i="2" l="1"/>
  <c r="L101" i="2"/>
  <c r="N100" i="2"/>
  <c r="P100" i="2" l="1"/>
  <c r="N101" i="2"/>
  <c r="R100" i="2" l="1"/>
  <c r="P101" i="2"/>
  <c r="R101" i="2" l="1"/>
  <c r="T100" i="2"/>
  <c r="T101" i="2" l="1"/>
  <c r="V100" i="2"/>
  <c r="V101" i="2" l="1"/>
  <c r="X100" i="2"/>
  <c r="X101" i="2" l="1"/>
  <c r="Z100" i="2"/>
  <c r="Z101" i="2" l="1"/>
  <c r="AB100" i="2"/>
  <c r="AD100" i="2" l="1"/>
  <c r="AB101" i="2"/>
  <c r="AF100" i="2" l="1"/>
  <c r="AF101" i="2" s="1"/>
  <c r="AD10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Villanueva</author>
  </authors>
  <commentList>
    <comment ref="B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SIMULADOR VIRTUAL DE SEGURIDAD VIAL
JORNADA DE DONACIÓN DE SANGRE
ACTIVIDADES DE ACONDICIONAMIENTO FÍSICO,(DIA DEL MOVIMIENTO)
VIAJE DE LOS SUEÑOS(ACTIVIDAD DE PROYECTO DE VIDA, FELICIDAD ORGANIZACIONAL)STAND UP COMEDY,
ACTIVIDAD MUSICAL
</t>
        </r>
      </text>
    </comment>
    <comment ref="B6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Programada con la ARL, para el último viernes de cada mes, a las 3 pm</t>
        </r>
      </text>
    </comment>
    <comment ref="B6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e planifican on el copasst y de ellos ale el auditor que es necesario formar</t>
        </r>
      </text>
    </comment>
    <comment ref="B8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SOLICITAR SIMULADOR PARA LA SEMANA DE LA SALUD.</t>
        </r>
      </text>
    </comment>
    <comment ref="B8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e planifican on el copasst y de ellos ale el auditor que es necesario formar</t>
        </r>
      </text>
    </comment>
    <comment ref="B8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Elizabeth Villanueva:</t>
        </r>
        <r>
          <rPr>
            <sz val="9"/>
            <color indexed="81"/>
            <rFont val="Tahoma"/>
            <family val="2"/>
          </rPr>
          <t xml:space="preserve">
FORTALECIMIENTO EN LA GESTIÓN-COMITÉ
COMPORTAMIENTO HUMANO- GESTIÓN HUMANO PRUEBAS PSICOSENSOMETRICAS
VEHICULOS SEGUROS MANTENIMENTO INSPECCIÓN CONDICIONES-SUPERVISOR 
INFRAESTRUCTURA SEGURA 
ATENCIÓN A VICTIMAS.
</t>
        </r>
      </text>
    </comment>
  </commentList>
</comments>
</file>

<file path=xl/sharedStrings.xml><?xml version="1.0" encoding="utf-8"?>
<sst xmlns="http://schemas.openxmlformats.org/spreadsheetml/2006/main" count="1031" uniqueCount="494">
  <si>
    <t xml:space="preserve">NOMBRE DEL INDICADOR </t>
  </si>
  <si>
    <t xml:space="preserve">RESPONSABLE </t>
  </si>
  <si>
    <t>META</t>
  </si>
  <si>
    <t>FRECUENCIA</t>
  </si>
  <si>
    <t xml:space="preserve">Cumplimiento : </t>
  </si>
  <si>
    <t xml:space="preserve">ALCANCE </t>
  </si>
  <si>
    <t xml:space="preserve">DOCUMENTOS REFERENCIA </t>
  </si>
  <si>
    <t>CRONOGRAMA DE ACTIVIDADES</t>
  </si>
  <si>
    <t>ACTIVIDADES</t>
  </si>
  <si>
    <t>RESPONSABLE</t>
  </si>
  <si>
    <t>TRIMESTRE I</t>
  </si>
  <si>
    <t>TRIMESTRE II</t>
  </si>
  <si>
    <t>TRIMESTRE III</t>
  </si>
  <si>
    <t>TRIMESTRE IV</t>
  </si>
  <si>
    <t>Consolidado</t>
  </si>
  <si>
    <t>ENE</t>
  </si>
  <si>
    <t>FEB</t>
  </si>
  <si>
    <t>MAR</t>
  </si>
  <si>
    <t>ABR</t>
  </si>
  <si>
    <t>MAY</t>
  </si>
  <si>
    <t>JUN</t>
  </si>
  <si>
    <t>JUL</t>
  </si>
  <si>
    <t>AGO.</t>
  </si>
  <si>
    <t>SEP.</t>
  </si>
  <si>
    <t>OCT</t>
  </si>
  <si>
    <t>NOV</t>
  </si>
  <si>
    <t>DIC</t>
  </si>
  <si>
    <t>P</t>
  </si>
  <si>
    <t>E</t>
  </si>
  <si>
    <t>% Cumplimiento</t>
  </si>
  <si>
    <t>REUNIONES COMITÉ DE CONVIVENCIA TRIMESTRALMENTE</t>
  </si>
  <si>
    <t>SEGUIMIENTO Y CONTROL DE ELEMENTOS BOTIQUIN PRIMEROS AUXILIOS</t>
  </si>
  <si>
    <t>AUDITORIAS INTERNAS DEL SG-SST</t>
  </si>
  <si>
    <t>CONTROL ESTADISTICAS</t>
  </si>
  <si>
    <t>PROGRAMADO MENSUAL</t>
  </si>
  <si>
    <t>EJECUTADO MENSUAL</t>
  </si>
  <si>
    <t>% CUMPLIMIENTO MENSUAL</t>
  </si>
  <si>
    <t>% TRIMESTRAL</t>
  </si>
  <si>
    <t>PROGRAMADO ACUMULADO</t>
  </si>
  <si>
    <t>EJECUTADO ACUMULADO</t>
  </si>
  <si>
    <t>% CUMPLIMIENTO ACUMULADO</t>
  </si>
  <si>
    <t>(Actividades ejecutadas/ Actividades Propuestas)*100</t>
  </si>
  <si>
    <t>FORMULA</t>
  </si>
  <si>
    <t>IMPLEMENTACIÓN DE ACCIONES DE MEJORA</t>
  </si>
  <si>
    <t>IMPLEMENTACIÓN DE ACCIONES CORRECTIVAS Y PREVENTIVAS.</t>
  </si>
  <si>
    <t>SEGUIMIENTO A INDICADORES</t>
  </si>
  <si>
    <t>Desarrollar las actividades del SG SST, que mejoren las condiciones laborales  y ambientales</t>
  </si>
  <si>
    <t xml:space="preserve">INSPECCIONES DE SEGURIDAD </t>
  </si>
  <si>
    <t xml:space="preserve">REALIZACIÓN DE SIMULACROS </t>
  </si>
  <si>
    <t>REUNIONES COPASST MENSUALMENTE</t>
  </si>
  <si>
    <t>RECURSOS</t>
  </si>
  <si>
    <t>REVISIÓN DIRECCIÓN</t>
  </si>
  <si>
    <t>CALCULO DE INDICADORES DEL SG-SST</t>
  </si>
  <si>
    <t>LIDER TALENTO HUMANO</t>
  </si>
  <si>
    <t>BRIGADA DE EMERGENCIAS</t>
  </si>
  <si>
    <t>ACTUALIZACIÓN DEL CRONOGRAMA SST</t>
  </si>
  <si>
    <t>REGISTRO DE AUSENTISMO</t>
  </si>
  <si>
    <t>1 de 2</t>
  </si>
  <si>
    <t>HUMANO</t>
  </si>
  <si>
    <t>TECNICO</t>
  </si>
  <si>
    <t>TECNICO Y FINANCIERO</t>
  </si>
  <si>
    <t>FINANCIERO</t>
  </si>
  <si>
    <t>V.B. Subdirección Administrativa y Financiera</t>
  </si>
  <si>
    <t>FIRMA: ____________________________</t>
  </si>
  <si>
    <t>P: Programado</t>
  </si>
  <si>
    <t>E:Ejecutado</t>
  </si>
  <si>
    <t>SG-SST (Sistema de Gestión en Seguridad y Salud en el Trabajo) Todos los documentos del sistema de Gestión de la Seguridad y Salud en el Trabajo</t>
  </si>
  <si>
    <t xml:space="preserve">EL desarrollo de las actividades del Sistema de Gestión de Seguridad y Salud en el trabajo (SG-SST) aplica a todos los colaboradores independiente de su furma de contratación , y a todos los centros de trabajo y áreas de operación. 
</t>
  </si>
  <si>
    <t>PLAN BÁSICO</t>
  </si>
  <si>
    <t>EVALUACIÓN DIAGNOSTICA</t>
  </si>
  <si>
    <t>ASIGNACIÓN  Y PROYECCIÓN DE PRESUPUESTO</t>
  </si>
  <si>
    <t>DIRECCIÓN</t>
  </si>
  <si>
    <t>HIGIENE INDUSTRIAL</t>
  </si>
  <si>
    <t xml:space="preserve">CAPACITACIÓN USO Y MANTENIMIENTO ADECUADO DE EPP </t>
  </si>
  <si>
    <t xml:space="preserve">CAPACITACIÓN INVESTIGACION DE ACCIDENTES </t>
  </si>
  <si>
    <t>SEGURIDAD INDUSTRIAL</t>
  </si>
  <si>
    <t>MEDICINA PREVENTIVA Y DEL TRABAJO</t>
  </si>
  <si>
    <t xml:space="preserve">CAPACITACIÓN ESTILOS DE VIDA SALUDABLE  </t>
  </si>
  <si>
    <t>EVALUACIÓN Y MEJORA DEL SISTEMA SG-SST</t>
  </si>
  <si>
    <t>REVISION, MANTENIMIENTO Y RECARGA DE EXTINTORES</t>
  </si>
  <si>
    <t>CAPACITACIÓN SEGURIDAD, ORDEN Y ASEO</t>
  </si>
  <si>
    <t>ENTREGA DE ELEMENTOS DE PROTECCIÓN PERSONAL</t>
  </si>
  <si>
    <t>REALIZACIÓN MATRIZ DE CAPACITACIÓN</t>
  </si>
  <si>
    <t>ACTIVIDAD CORAZÓN SALUDABLES</t>
  </si>
  <si>
    <t>CAPACITACIÓN MANIPULACION DE ALIMENTOS</t>
  </si>
  <si>
    <t>ACTUALIZACIÓN MATRIZ LEGAL</t>
  </si>
  <si>
    <t>SEGUIMIENTO ACIVIDADES PROGRAMADAS</t>
  </si>
  <si>
    <t>CAPACITACIÓN HIGIENE POSTURAL</t>
  </si>
  <si>
    <t>Lider proceso Gestion Humana-</t>
  </si>
  <si>
    <t>CAPACITACIÓN  RIESGO PUBLICO</t>
  </si>
  <si>
    <t>ACTUALIZACION  DE MATRIZ DE PELIGROS Y RIESGOS GTC 45</t>
  </si>
  <si>
    <t>TALLER PAUSAS ACTIVAS/ GIMNASIA LABORAL</t>
  </si>
  <si>
    <t>PLANIFICACIÓN</t>
  </si>
  <si>
    <t xml:space="preserve">  </t>
  </si>
  <si>
    <t>DIVULGACIÓN DEL SG-SST (INDUCCIÓN REINDUCCIÓN POLITICA)</t>
  </si>
  <si>
    <t>PLAN ANUAL DE TRABAJO</t>
  </si>
  <si>
    <t>Original Fimado</t>
  </si>
  <si>
    <t>Firma:</t>
  </si>
  <si>
    <t>Fecha de aprobación</t>
  </si>
  <si>
    <t xml:space="preserve"> Junio</t>
  </si>
  <si>
    <t xml:space="preserve"> Febrero</t>
  </si>
  <si>
    <t>Informes</t>
  </si>
  <si>
    <t xml:space="preserve">
Formato acciones preventivas, correctivas y análisis de causas</t>
  </si>
  <si>
    <t>Analizar las causas de los posibles desvíos en el logro de los objetivos o no conformidades potenciales y Ejecutar los planes de acción para eliminar las causas.</t>
  </si>
  <si>
    <t>Realizar revisión periódica del SG SST</t>
  </si>
  <si>
    <t>Planes de mejora</t>
  </si>
  <si>
    <t>19 de noviembre</t>
  </si>
  <si>
    <t>1 de Febrero</t>
  </si>
  <si>
    <t>Procedimiento y Formato de acciones de mejora.</t>
  </si>
  <si>
    <t xml:space="preserve">
Formato acciones preventivas y análisis de causas</t>
  </si>
  <si>
    <t>Analizar las causas de los posibles desvíos en el logro de los objetivos o no conformidades potenciales y establecer los planes de acción para eliminar las causas.</t>
  </si>
  <si>
    <t>Acciones preventivas</t>
  </si>
  <si>
    <t>16 de Noviembre</t>
  </si>
  <si>
    <t xml:space="preserve">1 de Febrero </t>
  </si>
  <si>
    <t>Formato acciones correctivas y análisis de causas</t>
  </si>
  <si>
    <t>Analizar las causas de los desvíos en el logro de los objetivos o no conformidades y establecer los planes de acción para eliminar las causas.</t>
  </si>
  <si>
    <t>Acciones correctivas</t>
  </si>
  <si>
    <t>Formato de revisión gerencial.</t>
  </si>
  <si>
    <t xml:space="preserve">Formato de revisión gerencial de acuerdo a los requisitos de las normas
</t>
  </si>
  <si>
    <t>Revisión de los requisitos de las normas en desarrollo de acuerdo al formato establecido</t>
  </si>
  <si>
    <t>Revisión gerencial</t>
  </si>
  <si>
    <t>9 de noviembre</t>
  </si>
  <si>
    <t>10 de septiembre</t>
  </si>
  <si>
    <t>Programa de auditoría; plan de auditoría, plantillas de informe.</t>
  </si>
  <si>
    <t>Fuentes de información documental registrada de los resultados de la ejecución del SG SST. Programa de auditorías, formato plan de auditoría, lista de verificación y plantilla de informe de auditoría</t>
  </si>
  <si>
    <t>Coordinar con el COPASST y la  ARL para solicitar visita de auditoría
 la definición de la idoneidad de la persona que sea auditora, el alcance de la auditoría, la periodicidad, la metodología y la presentación de informes.</t>
  </si>
  <si>
    <t>Programas de auditoria</t>
  </si>
  <si>
    <t>Evaluación y mejora de la gestión</t>
  </si>
  <si>
    <t>Noviembre</t>
  </si>
  <si>
    <t>Febrero</t>
  </si>
  <si>
    <t>Capacitaciones-campañas</t>
  </si>
  <si>
    <t>Reuniones mensuales</t>
  </si>
  <si>
    <t>Comité de Convivencia en funcionamiento</t>
  </si>
  <si>
    <t>Disponibilidad tiempo para sus labores</t>
  </si>
  <si>
    <t>Cumplir con requisitos legales en SST</t>
  </si>
  <si>
    <t>Comité de Convivencia Laboral</t>
  </si>
  <si>
    <t>COPASST en funcionamiento</t>
  </si>
  <si>
    <t>Empoderamiento del COPASST</t>
  </si>
  <si>
    <t>Ejecutar actividades de capacitación de acuerdo a riesgos priorizados</t>
  </si>
  <si>
    <t>28 de Febrero</t>
  </si>
  <si>
    <t>Actualizar plan de capacitación</t>
  </si>
  <si>
    <t>Enero</t>
  </si>
  <si>
    <t>Plan de capacitación ejecutado</t>
  </si>
  <si>
    <t>Identificar necesidades de capacitación en SST</t>
  </si>
  <si>
    <t>Personas capacitadas</t>
  </si>
  <si>
    <t>Realizar inducción y reinducción al personal sobre identificación de peligros y riesgos, accidente laboral, enfermedad laboral</t>
  </si>
  <si>
    <t>Promover una cultura de prevención y hábitos saludables</t>
  </si>
  <si>
    <t>Plan de capacitación y entrenamiento</t>
  </si>
  <si>
    <t>18 de marzo</t>
  </si>
  <si>
    <t>Procedimientos de control de cambio y formatos asociados articulado con el SGC.</t>
  </si>
  <si>
    <t>socializar y promover procedimiento de gestión del cambio y formatos asociados.
Instruir al personal sobre gestión del cambio una vez obtenido los resultados de auditorias, revisión por la dirección o cambios internos o externos.</t>
  </si>
  <si>
    <t>Control del cambio</t>
  </si>
  <si>
    <t>20 de noviembre</t>
  </si>
  <si>
    <t>15 de marzo</t>
  </si>
  <si>
    <t>Aplicar batería riesgo psicosocial y ejecutar actividades de prevención</t>
  </si>
  <si>
    <t>Registrar ausentismo laboral (incapacidades médicas y otras)</t>
  </si>
  <si>
    <t>23 de Marzo</t>
  </si>
  <si>
    <t>19 de Marzo</t>
  </si>
  <si>
    <t>Registro de ausentismo -indicadores 
Programas de prevención en riesgo ergonomico y psicosocial</t>
  </si>
  <si>
    <t>12 de Octubre</t>
  </si>
  <si>
    <t xml:space="preserve">8 de Octubre </t>
  </si>
  <si>
    <t>Actualizar base de datos sociodemográficos</t>
  </si>
  <si>
    <t>18 de Octubre</t>
  </si>
  <si>
    <t>Informe condiciones de salud</t>
  </si>
  <si>
    <t>Aplicar auto reporte condiciones de salud y trabajo</t>
  </si>
  <si>
    <t>15 de junio</t>
  </si>
  <si>
    <t>12 de febrero</t>
  </si>
  <si>
    <t>Certificación médica con recomendaciones</t>
  </si>
  <si>
    <t>Realizar exámenes ocupacionales de ingreso y periódicos</t>
  </si>
  <si>
    <t>Generar programa de hábitos saludables</t>
  </si>
  <si>
    <t>Medicina Preventiva y del Trabajo</t>
  </si>
  <si>
    <t>2 de Noviembre</t>
  </si>
  <si>
    <t>Realizar simulacros en las dos sedes</t>
  </si>
  <si>
    <t>2de Noviembre</t>
  </si>
  <si>
    <t>Apoyar a la brigada en la generación de campañas de prevención</t>
  </si>
  <si>
    <t>1 de Marzo</t>
  </si>
  <si>
    <t xml:space="preserve">Divulgar y socializar PONS </t>
  </si>
  <si>
    <t xml:space="preserve">
Roles y responsabuilidades
PONS socializados
Plan de ayuda mutua
Informes de simulacros
</t>
  </si>
  <si>
    <t>Definir roles y responsabilidades en el plan de emergencias.</t>
  </si>
  <si>
    <t>Realizar actualización periódica de medidas de prevención y control de peligros y riesgos</t>
  </si>
  <si>
    <t>Plan de respuesta a emergencias</t>
  </si>
  <si>
    <t>Marzo</t>
  </si>
  <si>
    <t>Registros de Inspecciones</t>
  </si>
  <si>
    <t>Señalización instalada</t>
  </si>
  <si>
    <t>Completar la señalización de riesgos,  rutas de evacuación y elementos de emergencia</t>
  </si>
  <si>
    <t>Programa de gestión de residuos y recursos</t>
  </si>
  <si>
    <t xml:space="preserve">Programa orden y aseo </t>
  </si>
  <si>
    <t>Gestión peligros y riesgos</t>
  </si>
  <si>
    <t>15 de abril</t>
  </si>
  <si>
    <t>1 de marzo</t>
  </si>
  <si>
    <t>Documento de responsabilidades y competencias en SST</t>
  </si>
  <si>
    <t>Elaborar matriz de necesidades y seguimiento a EPP</t>
  </si>
  <si>
    <t>Actualizar y socializar manual de responsabilidades y competencias en SST</t>
  </si>
  <si>
    <t>15 de Mayo</t>
  </si>
  <si>
    <t>Procedimiento identificación de peligros, valoración de riesgos y determinación de controles</t>
  </si>
  <si>
    <t>Cumplir con requisitos legales en SST y GA</t>
  </si>
  <si>
    <t>APLICACIÓN DEL SG SST</t>
  </si>
  <si>
    <t xml:space="preserve">Matrices de indicadores, fichas técnicas de Indicadores. </t>
  </si>
  <si>
    <t xml:space="preserve">Fichas técnicas de indicadores. Hojas de cálculo. </t>
  </si>
  <si>
    <t xml:space="preserve">Actualizar indicadores de estructura, de proceso y de impacto y digitar información en la ficha técnica para su medición  </t>
  </si>
  <si>
    <t>Indicadores de gestión</t>
  </si>
  <si>
    <t>15 de febrero</t>
  </si>
  <si>
    <t xml:space="preserve">Análisis de vulnerabilidad actualizado
</t>
  </si>
  <si>
    <t xml:space="preserve">Actualizar el análisis de vulnerabilidad y valoración de amenazas.
</t>
  </si>
  <si>
    <t>Controlar los peligros y riesgos a los cuales se encuentran expuestos nuestros trabajadores</t>
  </si>
  <si>
    <t>Análisis y evaluación de vulnerabilidad ante emergencias</t>
  </si>
  <si>
    <t>15 de Marzo</t>
  </si>
  <si>
    <t>Planificación anual de reuniones para los comités.</t>
  </si>
  <si>
    <t xml:space="preserve">Planificar las reuniones anuales del COPASST y el comité de convivencia. </t>
  </si>
  <si>
    <t xml:space="preserve"> Plan de Trabajo Anual</t>
  </si>
  <si>
    <t>Personas con responsabilidades en SG SSTA , COPASST  y CCL
Recursos técnicos y tecnológicos.</t>
  </si>
  <si>
    <t>Definir plan de trabajo y asignar recursos para la adopción de medidas de prevención y control con base en los resultados de la identificación de peligros y valoración de riesgos y condiciones de salud.</t>
  </si>
  <si>
    <t>Cumplir al 100% con requisitos legales en SST</t>
  </si>
  <si>
    <t>Recursos</t>
  </si>
  <si>
    <t>Procedimiento actualizado  y matriz de requisitos legales y reglamentarios diligenciada y actualizada</t>
  </si>
  <si>
    <t>Persona competente para registrar y hacer seguimiento al cumplimiento de requisito legales.
Herramientas office.
Registro en empresas de actualización de requisitos legales o con la ARL.</t>
  </si>
  <si>
    <t xml:space="preserve">Actualizar matriz de requisitos legales en SST e incluir requisitos ambientales de acuerdo a actividad económica y establecer responsabilidades para su seguimiento y control  </t>
  </si>
  <si>
    <t>Requisitos legales y reglamentarios</t>
  </si>
  <si>
    <t>8 de Febrero</t>
  </si>
  <si>
    <t>Política, objetivos y responsabilidades divulgadas.</t>
  </si>
  <si>
    <t>Divulgar política, objetivos y responsabilidades del SG SSTA</t>
  </si>
  <si>
    <t>Participación gerencial</t>
  </si>
  <si>
    <t>Direccionamiento</t>
  </si>
  <si>
    <t>Matriz de indicadores con la información de línea base</t>
  </si>
  <si>
    <t>Analisis de indicadores y generación de linea base (Estructura, analisis y resultado)</t>
  </si>
  <si>
    <t>Línea base de indicadores</t>
  </si>
  <si>
    <t>Matriz legal actualizada, normograma actualizado</t>
  </si>
  <si>
    <t>Técnicos, Humanos</t>
  </si>
  <si>
    <t>Inclusión de la matriz legal en el normograma, avaluación de la forma de cumplimiento y aplicación de la legislación aplicable</t>
  </si>
  <si>
    <t>Cumplir al 100% con requisitos legales en SST y GA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</si>
  <si>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</si>
  <si>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</si>
  <si>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</si>
  <si>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</si>
  <si>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</si>
  <si>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</si>
  <si>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</si>
  <si>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</si>
  <si>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</si>
  <si>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Fecha de finalización</t>
  </si>
  <si>
    <t xml:space="preserve">Fecha de inicio </t>
  </si>
  <si>
    <t>OBJETIVOS</t>
  </si>
  <si>
    <t>FASES/ TEMAS</t>
  </si>
  <si>
    <t>Documentación actualizada</t>
  </si>
  <si>
    <t>DIVULGACIÓN  PLAN EMERGENCIAS CAPACITACION BRIGADAS DE EMERGENCIA (PRIMEROS AUXILIOS, CONTRAINCENDIOS, COMO ACTUAR EN EMERGENCIAS, AYUDA MUTUA)</t>
  </si>
  <si>
    <t>SEMANA DE LA SALUD- FERIA DE SERVICIOS</t>
  </si>
  <si>
    <t>SENSIBILIZACIÓN DE DISPOSICIÓN FINAL DE RESIDUOS</t>
  </si>
  <si>
    <t>Evaluación Inicial del sistema de gestión y seguimiento a la ejecución del SG-SST, de frente a la matriz legal</t>
  </si>
  <si>
    <t>V</t>
  </si>
  <si>
    <t xml:space="preserve">Actualizar política, objetivos, roles y responsabilidades, reglamento de higiene  del SG SST </t>
  </si>
  <si>
    <t>v</t>
  </si>
  <si>
    <t>PRODUCTO / PERIODICIDAD</t>
  </si>
  <si>
    <t>31 de Enero</t>
  </si>
  <si>
    <t>10 de enero</t>
  </si>
  <si>
    <t>2 de enero</t>
  </si>
  <si>
    <t>11 de Enero</t>
  </si>
  <si>
    <t xml:space="preserve">Identificación, valoración y tratamiento del riesgo y  la medición de aspectos e impactos ambientales </t>
  </si>
  <si>
    <t>Técnicos y humanos</t>
  </si>
  <si>
    <t xml:space="preserve">Matriz de peligros, valoración de riesgos y formulación de controles actualizada., Matriz de aspectos e impactos ambientales actualizada
</t>
  </si>
  <si>
    <t>PLAN ESTRATEGICO DE SEGURIDAD VIAL</t>
  </si>
  <si>
    <t>ENCUESTA DIAGNOSTICA 2019</t>
  </si>
  <si>
    <t>DIA DE LA BICI</t>
  </si>
  <si>
    <t>INCENTIVOS POR EL USO DE LA BICICLETA</t>
  </si>
  <si>
    <t>CAPACITACIÓN EN SEGURIDAD VIAL BASADA EN EL COMPORTAMIENTO (MANEJO DEFENSIVO)</t>
  </si>
  <si>
    <t>LEGISLACIÓN, DEMARCACIÓN SEÑALIZACIÓN Y NORMAS DE TRANSITO (SEMANA DE LA SEGURIDAD VIAL)</t>
  </si>
  <si>
    <t>SENSIBILIZACIÓN PARA PEATONES EN SEGURIDAD VIAL</t>
  </si>
  <si>
    <t>QUE HACER EN CASO DE ACCIDENTE PARA CONDUCTORES</t>
  </si>
  <si>
    <t>INVESTIGACIÓN DE ACCIDENTES DE TRANSITO</t>
  </si>
  <si>
    <t>ACTUALIZACIÓN PLAN DE SEGURIDAD VIAL</t>
  </si>
  <si>
    <t>ASESORIA</t>
  </si>
  <si>
    <t>Gestión de talento umano, SST,  ARL</t>
  </si>
  <si>
    <t>MEDIO AMBIENTE</t>
  </si>
  <si>
    <t>TECNICO Y HUMANO</t>
  </si>
  <si>
    <t>TIC SOLICITUD MENSUAL DE USO DE TONERS</t>
  </si>
  <si>
    <t>SENSIBILIZACIÓN RAEES Y RESIDUOS PELIGROSOS</t>
  </si>
  <si>
    <t>DISPOSICIÓN DE LUMINARIAS SOLICITUD A ADMINISTRACIÓN</t>
  </si>
  <si>
    <t>SST-COPASST</t>
  </si>
  <si>
    <t>SST-NOMINA</t>
  </si>
  <si>
    <t>OPERACIONES</t>
  </si>
  <si>
    <t>SST-COPASST-OPERACIONES</t>
  </si>
  <si>
    <t>ACTIVIDADES DEL SISTEMA GLOBALMENTE ARMONIZADO</t>
  </si>
  <si>
    <t xml:space="preserve">VERIFICACIÓN DE REALIZACIÓN EXAMENES MEDICOS DE INGRESO  PERIODICOS Y RETIRO </t>
  </si>
  <si>
    <t>ACTIVIDAD DE DIVULGACIÓN POLITICA DE PREVENCIÓN DEL CONSUMO DE ALCOHOL , DROGAS Y TABACO</t>
  </si>
  <si>
    <t>APLICACIÓN DE DIAGNOSTICO PERFIL SOCIODEMOGRAFICO</t>
  </si>
  <si>
    <t>ACTUALIZACIÓN DEL DOCUMENTO PGIRS</t>
  </si>
  <si>
    <t>SOCIALIZACIÓN DOCUMENTO PGIRS</t>
  </si>
  <si>
    <t>SOLICITUD DE DOCUMENTOS CUMPLIMIENTO AMBIENTAL  PROVEEDORES</t>
  </si>
  <si>
    <t xml:space="preserve"> XX% de simulacros ejecutados</t>
  </si>
  <si>
    <t>Porcentaje</t>
  </si>
  <si>
    <t xml:space="preserve">Anual </t>
  </si>
  <si>
    <t xml:space="preserve">
Brigada de Emergencias
COPASST
Encargado del  SST</t>
  </si>
  <si>
    <t>PLAN ANUAL DE TRABAJO EN SST</t>
  </si>
  <si>
    <t>N° DE SIMULACROS REALIZADOS/NRO DE SIMULACROS PROGRAMADOS</t>
  </si>
  <si>
    <t>Procentaje de simulacros realizados por sede</t>
  </si>
  <si>
    <t>Simulacros</t>
  </si>
  <si>
    <t>PROCESO</t>
  </si>
  <si>
    <t xml:space="preserve"> XX% de investigaciónes realizadas</t>
  </si>
  <si>
    <t>Por demanda</t>
  </si>
  <si>
    <t xml:space="preserve">
Lideres de proceso
COPASST
Encargado SST</t>
  </si>
  <si>
    <t>REPORTE DE ACCIDENTES/INCIDENTES</t>
  </si>
  <si>
    <t>N° DE ACCIDENTES /INCIDENTESINVESTIGADOS/NRO DE ACCIDENTES/INCIDENTES REPORTADOS</t>
  </si>
  <si>
    <t>Porcentaje de accidentes/ incidentes investigados</t>
  </si>
  <si>
    <t>Investigación de accidentes e incidentes</t>
  </si>
  <si>
    <t xml:space="preserve"> XX% de actividades cumplidas del plan de intervención de riesgos</t>
  </si>
  <si>
    <t>ANÁLISIS DE LA ACCIDENTALIDAD
INVESTIGACIÓN DE AT
REPORTE DE INCIDENTES</t>
  </si>
  <si>
    <t>N° DE ACTIVIDADES DESARROLLADAS EN LA INTERVENCIÓN DE LOS RIESGOS PRIORITARIOS/ACTIVIDADES PROPUESTAS PARA LA INTERVENCIÓN  DE LOS RIESGOS PRIORITARIOS</t>
  </si>
  <si>
    <t>Ejecución del plan de intervención de la accidentalidad</t>
  </si>
  <si>
    <t>Plan de accidentalidad</t>
  </si>
  <si>
    <t xml:space="preserve"> XX% de peligros intervenidos</t>
  </si>
  <si>
    <t>Encargado de SST</t>
  </si>
  <si>
    <t>INSPECCIONES DE SEGURIDAD
MATRIZ DE RIESGOS
INVESTIGACIONES DE AT
REPORTES DEL COPASST</t>
  </si>
  <si>
    <t>N° TOTAL DE PELIGROS INTERVENIDOS EN EL PERIODO/TOTAL DE PELIGROS IDENTIFICADOS</t>
  </si>
  <si>
    <t>Intervención de los peligros identificados</t>
  </si>
  <si>
    <t>Intervención de peligros y riesgos</t>
  </si>
  <si>
    <t xml:space="preserve"> XX% de actividades cumplidas del plan de trabajo</t>
  </si>
  <si>
    <t>PLANA ANUAL  DE TRABAJO EN SST</t>
  </si>
  <si>
    <t>(N° DE ACTIVIDADES DESARROLLADAS  EN EL PERIODOEN EL PLAN/NRO DE ACTIVIDADES PROPUESTASEN EL PERIODO EN EL PLAN DE TRABAJO) X 100</t>
  </si>
  <si>
    <t>Ejecución del plan de trabajo en el SGSST</t>
  </si>
  <si>
    <t>Ejecución del plan de trabajo</t>
  </si>
  <si>
    <t xml:space="preserve"> XX% de cumplimiento del SG SST</t>
  </si>
  <si>
    <t>Encargado de SST
Copasst 
ARL</t>
  </si>
  <si>
    <t>EVALUACIÓN INICIAL DEL SGSST</t>
  </si>
  <si>
    <t>SUMATORIA DE PORCENTAJE POR CADA UNO DE LOS ITEMS EVALUADOS</t>
  </si>
  <si>
    <t>Evaluación inicial del SG-SST</t>
  </si>
  <si>
    <t>Autoevaluación</t>
  </si>
  <si>
    <t>DIVULGACION</t>
  </si>
  <si>
    <t>INTERPRETACION</t>
  </si>
  <si>
    <t xml:space="preserve">UNIDAD </t>
  </si>
  <si>
    <t xml:space="preserve">FRECUENCIA DE MEDICIÓN </t>
  </si>
  <si>
    <t xml:space="preserve">FUENTE DE  INFORMACIÓN </t>
  </si>
  <si>
    <t>COMO SE MIDE</t>
  </si>
  <si>
    <t>DEFINICION</t>
  </si>
  <si>
    <t>NOMBRE INDICADOR</t>
  </si>
  <si>
    <t>TIPO DE INDICADOR</t>
  </si>
  <si>
    <t xml:space="preserve"> XX% de personas capacitadas</t>
  </si>
  <si>
    <t>SG-SST</t>
  </si>
  <si>
    <t>N° de Áreas con plan de capacitación anual en SST/Total de áreas</t>
  </si>
  <si>
    <t>Áreas con Plan de capacitación anual en SST</t>
  </si>
  <si>
    <t>Capacitación en SST</t>
  </si>
  <si>
    <t>ESTRUCTURA</t>
  </si>
  <si>
    <t>Número de sedes con plan de emergencias</t>
  </si>
  <si>
    <t>Número</t>
  </si>
  <si>
    <t>Encargado de SST
Brigada de emergencias</t>
  </si>
  <si>
    <t>N° de sedes con plan de emergencia/Nro total de trabajadores.</t>
  </si>
  <si>
    <t>Sedes con Plan de emergencia</t>
  </si>
  <si>
    <t>Plan de emergencias</t>
  </si>
  <si>
    <t>Gerente
Jefes de Área
COPASST
Encargado SST</t>
  </si>
  <si>
    <t>Asignación de Recursos Humanos</t>
  </si>
  <si>
    <t>Número de reuniones anuales del Copasst</t>
  </si>
  <si>
    <t>Semestral</t>
  </si>
  <si>
    <t>Copasst</t>
  </si>
  <si>
    <t>Funcionamiento del COPASST</t>
  </si>
  <si>
    <t>Funcionamiento del Copasst</t>
  </si>
  <si>
    <t>Indentificación de peligros realizado</t>
  </si>
  <si>
    <t>Cumplimiento</t>
  </si>
  <si>
    <t>Método definido para la identificación de peligros.</t>
  </si>
  <si>
    <t>Método definido para la identificación de peligros</t>
  </si>
  <si>
    <t>Identificación de peligros y riesgos</t>
  </si>
  <si>
    <t>Número total de Jefes con responsabilidades</t>
  </si>
  <si>
    <t>N° total de Jefes con delegación de responsabilidad en SGSST/Total de Jefes de la estructura.</t>
  </si>
  <si>
    <t>Asignación de responsabilidades</t>
  </si>
  <si>
    <t>Responsabilidades</t>
  </si>
  <si>
    <t>Número de actividades del plan anual de trabajo cumplidos</t>
  </si>
  <si>
    <t xml:space="preserve">Encargado de SST
Gerencia </t>
  </si>
  <si>
    <t>Áreas con Plan de Trabajo anual en SST</t>
  </si>
  <si>
    <t>Plan de trabajo anual</t>
  </si>
  <si>
    <t>Los objetivos y metas de seguridad  se encuentran escritos y divulgados.</t>
  </si>
  <si>
    <t>Mensual</t>
  </si>
  <si>
    <t>Objetivos y metas de seguridad  escritos y divulgados.</t>
  </si>
  <si>
    <t>Objetivos y metas de seguridad divulgados</t>
  </si>
  <si>
    <t>Objetivos y metas</t>
  </si>
  <si>
    <t>El documento de la Política de SST se firmada, divulgada y fechada.</t>
  </si>
  <si>
    <t>Documento de la Política de SST firmada, divulgada y fechada.
Cumplimiento de requisitos de norma.</t>
  </si>
  <si>
    <t>Divulgación de la política de SST</t>
  </si>
  <si>
    <t>Política de SST</t>
  </si>
  <si>
    <t xml:space="preserve"> XX% de las no conformidades tienen acciones    X       correctivas</t>
  </si>
  <si>
    <r>
      <rPr>
        <u/>
        <sz val="12"/>
        <rFont val="Arial"/>
        <family val="2"/>
      </rPr>
      <t xml:space="preserve">Acciones correctivas realizadas     </t>
    </r>
    <r>
      <rPr>
        <sz val="12"/>
        <rFont val="Arial"/>
        <family val="2"/>
      </rPr>
      <t xml:space="preserve">          x 100
No de No Conformidades encontradas</t>
    </r>
  </si>
  <si>
    <t>RESULTADO</t>
  </si>
  <si>
    <t>XX% de loa EPP requeridos  fueron entregados</t>
  </si>
  <si>
    <r>
      <rPr>
        <u/>
        <sz val="12"/>
        <rFont val="Arial"/>
        <family val="2"/>
      </rPr>
      <t xml:space="preserve"> Numero de condiciones mejoradas</t>
    </r>
    <r>
      <rPr>
        <sz val="12"/>
        <rFont val="Arial"/>
        <family val="2"/>
      </rPr>
      <t xml:space="preserve"> x  100
 Número de condiciones encontradas</t>
    </r>
  </si>
  <si>
    <t>Muestra el porcentaje de condiciones mejoradas</t>
  </si>
  <si>
    <t>% Condiciones mejoradas</t>
  </si>
  <si>
    <t>$$ es el costo de cada una de las condiciones encontradas aproximadamente</t>
  </si>
  <si>
    <r>
      <t xml:space="preserve"> </t>
    </r>
    <r>
      <rPr>
        <u/>
        <sz val="12"/>
        <rFont val="Arial"/>
        <family val="2"/>
      </rPr>
      <t xml:space="preserve">Gastos totales de esta area 
</t>
    </r>
    <r>
      <rPr>
        <sz val="12"/>
        <rFont val="Arial"/>
        <family val="2"/>
      </rPr>
      <t>número total de condiciones ambientales peligrosas controladas.</t>
    </r>
  </si>
  <si>
    <t xml:space="preserve">Relación entre los efectos del sistema de gestion y los gastos correspondientes de recursos e insumos.  </t>
  </si>
  <si>
    <t>Eficiencia condiciones mejoradas</t>
  </si>
  <si>
    <t>El XX% de las inspecciones planeadas se realizaron</t>
  </si>
  <si>
    <r>
      <rPr>
        <u/>
        <sz val="12"/>
        <rFont val="Arial"/>
        <family val="2"/>
      </rPr>
      <t xml:space="preserve"> Número de inspecciones realizadas</t>
    </r>
    <r>
      <rPr>
        <sz val="12"/>
        <rFont val="Arial"/>
        <family val="2"/>
      </rPr>
      <t xml:space="preserve"> x  100
  Número de inspecciones planeadas </t>
    </r>
  </si>
  <si>
    <t xml:space="preserve">Muestra el porcentaje de Inspecciones </t>
  </si>
  <si>
    <t>%Inspecciones realizadas</t>
  </si>
  <si>
    <t>El XX% de los trabajadores usas el EPP</t>
  </si>
  <si>
    <r>
      <t xml:space="preserve"> </t>
    </r>
    <r>
      <rPr>
        <u/>
        <sz val="12"/>
        <rFont val="Arial"/>
        <family val="2"/>
      </rPr>
      <t>Trabajadores que usan EPP en el período de tiempo</t>
    </r>
    <r>
      <rPr>
        <sz val="12"/>
        <rFont val="Arial"/>
        <family val="2"/>
      </rPr>
      <t xml:space="preserve">  x 100
 Número de EPP entregados</t>
    </r>
  </si>
  <si>
    <t>Muestra el porcentaje de personas que usan los EPP</t>
  </si>
  <si>
    <t xml:space="preserve"> % uso EPP</t>
  </si>
  <si>
    <t>XX% de los EPP requeridos  fueron entregados</t>
  </si>
  <si>
    <r>
      <rPr>
        <u/>
        <sz val="12"/>
        <rFont val="Arial"/>
        <family val="2"/>
      </rPr>
      <t xml:space="preserve">               Número de EPP entregados  </t>
    </r>
    <r>
      <rPr>
        <sz val="12"/>
        <rFont val="Arial"/>
        <family val="2"/>
      </rPr>
      <t xml:space="preserve">         x  10 
Número de EPP requeridos</t>
    </r>
  </si>
  <si>
    <t>Proporción de trabajadores que reciben los EPP</t>
  </si>
  <si>
    <t xml:space="preserve">% Cubrimiento EPP </t>
  </si>
  <si>
    <t>XX % de las personas nuevas aaistieron a la induccion</t>
  </si>
  <si>
    <r>
      <rPr>
        <u/>
        <sz val="12"/>
        <rFont val="Arial"/>
        <family val="2"/>
      </rPr>
      <t xml:space="preserve">               Número de personas que asisten a la Id.</t>
    </r>
    <r>
      <rPr>
        <sz val="12"/>
        <rFont val="Arial"/>
        <family val="2"/>
      </rPr>
      <t>____*100
   Número de personas que ingresan en el periodo</t>
    </r>
  </si>
  <si>
    <t>Muestra el porcentaje de personas que reciben la induccion</t>
  </si>
  <si>
    <t>Cobertura Induccion</t>
  </si>
  <si>
    <r>
      <t>%TP=</t>
    </r>
    <r>
      <rPr>
        <u/>
        <sz val="12"/>
        <rFont val="Arial"/>
        <family val="2"/>
      </rPr>
      <t>N° DIAS  U HORAS PERDIDAS EN EL AÑO</t>
    </r>
    <r>
      <rPr>
        <sz val="12"/>
        <rFont val="Arial"/>
        <family val="2"/>
      </rPr>
      <t xml:space="preserve">  *100                N° DIAS U HORAS PROGRAMADAS EN EL PERIODO</t>
    </r>
  </si>
  <si>
    <t>Muestra el porcentaje perdido en un año con relacion al tiempo programado.</t>
  </si>
  <si>
    <t>Porcentaje de Tiempo Perdido</t>
  </si>
  <si>
    <t>por XXXX horas programadas en el año se pierden XXX dias por incapacidad de enfermedad comun ( XXX horas)</t>
  </si>
  <si>
    <r>
      <t>ISA=</t>
    </r>
    <r>
      <rPr>
        <u/>
        <sz val="12"/>
        <rFont val="Arial"/>
        <family val="2"/>
      </rPr>
      <t>N° DIAS DE AUSENCIA POR CAUSA DE SALUD DURANTE EL ULTIMO AÑO</t>
    </r>
    <r>
      <rPr>
        <sz val="12"/>
        <rFont val="Arial"/>
        <family val="2"/>
      </rPr>
      <t xml:space="preserve"> * 240.000                                N°  HORAS HOMBRE PROGRAMADAS EN EL AÑO</t>
    </r>
  </si>
  <si>
    <t>Es la relacion entre los dias de incapacidad por enfermedad comun y el total de HHT, multiplicado por 240.000</t>
  </si>
  <si>
    <t>Indice de Severidad del Ausentismo</t>
  </si>
  <si>
    <t>Por 467250,5 horas trabajadas al año se presentan 37,49 eventos incapacitantes por enfermedad común</t>
  </si>
  <si>
    <r>
      <t>IFA=</t>
    </r>
    <r>
      <rPr>
        <u/>
        <sz val="12"/>
        <rFont val="Arial"/>
        <family val="2"/>
      </rPr>
      <t>N° DE EVENTOS DE AUSENCIA POR CAUSA DE SALUD ULTIMO AÑO</t>
    </r>
    <r>
      <rPr>
        <sz val="12"/>
        <rFont val="Arial"/>
        <family val="2"/>
      </rPr>
      <t xml:space="preserve"> * 240.000                         HORAS HOMBRE PROGRAMADAS EN EL AÑO</t>
    </r>
  </si>
  <si>
    <t>Incluye Enfermedad Comun, enfermedad profesional, accidente de trabajo y consulta de salud.</t>
  </si>
  <si>
    <t>Indice de Frecuecia de Ausentismo</t>
  </si>
  <si>
    <t>Por cada 100 trabajadores expuestos se presentan X accidentes en el período.</t>
  </si>
  <si>
    <t>TA = N° AT / N° PROMEDIO DE TRABAJADORES</t>
  </si>
  <si>
    <t xml:space="preserve">Relación del número de casos de accidentes de trabajo, ocurridos durante el período con el número promedio de trabajadores en el mismo período 
</t>
  </si>
  <si>
    <t>Tasa Accidentalidad</t>
  </si>
  <si>
    <t>DEL IFIAT E ISAT</t>
  </si>
  <si>
    <r>
      <t>ILIAT=</t>
    </r>
    <r>
      <rPr>
        <u/>
        <sz val="12"/>
        <rFont val="Arial"/>
        <family val="2"/>
      </rPr>
      <t>IFIAT *ISAT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1000</t>
    </r>
  </si>
  <si>
    <t>Corresponde a la relacion entre los indices de frecuencia y severidad de Accidentes de Trabajo con Incapacidad. Es un indice global de comportamiento de lesiones incapacitantes que no tiene unidad, su utilidad radica en la comparacion entre diferentes periodos.</t>
  </si>
  <si>
    <t>Indice de Lesiones Incapacitantes por A.T</t>
  </si>
  <si>
    <t>por XXX horas trabajadas al año se pierden por accidente de trabajo XX dias (365,68 horas)</t>
  </si>
  <si>
    <t>días</t>
  </si>
  <si>
    <t>ISAT= (N° DIAS PERDIDOS Y CARGADOS POR A.T AÑO / N° HHT AÑO)*K</t>
  </si>
  <si>
    <t>Es la relacion entre el numero de dias perdidos y cargados por accidentes de Trabajo, durante un periodo y el total de HHT durante un periodo y multiplicado por K</t>
  </si>
  <si>
    <t>Indice de Severidad de Accidentes de Trabajo</t>
  </si>
  <si>
    <t>IFIAT= (N° DE A.T EN EL AÑO CON INCAPACIDAD / N° HHT AÑO)*K</t>
  </si>
  <si>
    <t>Expresa el total de AT incapacitantes ocurridos durante el ultimo año, por cada 100 trabajadores de tiempo completo.</t>
  </si>
  <si>
    <t>Indice de Frecuencia de Accidentes de Trabajo con Incapacidad</t>
  </si>
  <si>
    <r>
      <t>IFAT =</t>
    </r>
    <r>
      <rPr>
        <u/>
        <sz val="12"/>
        <rFont val="Arial"/>
        <family val="2"/>
      </rPr>
      <t>(</t>
    </r>
    <r>
      <rPr>
        <sz val="12"/>
        <rFont val="Arial"/>
        <family val="2"/>
      </rPr>
      <t>N° TOTAL DE A.T EN EL AÑO / N° HHT AÑO)*K</t>
    </r>
  </si>
  <si>
    <t xml:space="preserve">Es la relacion entre el numero total de A.T con y sin incapacidad, registrados en un periodo y el total de las HHT durante un periodo multiplicado por K (constante igual a 240.000). El resultado se interpreta como numero de AT ocurridos durante el ultimo año por cada 100 trabajadores de tiempo completo. </t>
  </si>
  <si>
    <t>Indice de Frecuencia de Accidentes de Trabajo</t>
  </si>
  <si>
    <t>Por cada 100 trabajadores en la Entidad, se presentan X Accidentes de Trabajo en el año</t>
  </si>
  <si>
    <t>por cada 100 trabajadores en la Comisión de Regulación de Energía y Gas CREG, se presentan X Accidentes de Trabajo con incapacidad en el año</t>
  </si>
  <si>
    <t>Se perdio en el 2019, el XX% de tiempo por incapacidades.</t>
  </si>
  <si>
    <t>Número de comités en funcionamiento y número de encargados del SG-SST</t>
  </si>
  <si>
    <t>N° de áreas de la entidad con Plan anual de trabajo en SST/Total áreas de la entidad.</t>
  </si>
  <si>
    <t>La entidad cuenta con un COPASST en funcionamiento y con delegación de funciones.</t>
  </si>
  <si>
    <t>N° de recursos humanos disponibles según tamaño de la entidad.</t>
  </si>
  <si>
    <t>SG-SST-CALIDAD</t>
  </si>
  <si>
    <t>ENCARGADO SST</t>
  </si>
  <si>
    <t>ARL</t>
  </si>
  <si>
    <t>ARL-ENCARGADO SST</t>
  </si>
  <si>
    <t>ENCARGADO SG-SST</t>
  </si>
  <si>
    <t>ENCARGADO SG-SST-COPASST</t>
  </si>
  <si>
    <t>ENCARGADO SST- SUPERVISOR CONTRATO</t>
  </si>
  <si>
    <t>Brigada de emergencias.EPP para los brigadistas, ARL.
Elementos de emergencias: extintores, pitos, señalización.</t>
  </si>
  <si>
    <t>ARL
Brigada de emergencias
COPASST
Financieros
Elementos de emergencias
EPP</t>
  </si>
  <si>
    <t>ARL
Elementos de emergencias
Señalización</t>
  </si>
  <si>
    <t>ARL
Profesiograma
Espacios para actividades</t>
  </si>
  <si>
    <t xml:space="preserve">Espacios para capacitación
Medios audiovisuales
ARL
</t>
  </si>
  <si>
    <t>Actualización de matriz de identificación de peligros, valoración y evaluación del riesgo y formulación de controles.
Actualizar la matriz de aspectos e impactos ambientales formulación de actividades y campañas.</t>
  </si>
  <si>
    <t>Actualizar programa de gestión de residuos sólidos</t>
  </si>
  <si>
    <t xml:space="preserve">Revisar y actualizar si es necesario procedimiento identificación de peligros, valoración de riesgos y determinación de controles </t>
  </si>
  <si>
    <t xml:space="preserve">Actualizar la matriz de necesidades y seguimiento a uso de EPP </t>
  </si>
  <si>
    <t>Actualizar programa de Inspecciones, orden y aseo.</t>
  </si>
  <si>
    <t xml:space="preserve">Generar cronograma y realizar inspecciones planeadas </t>
  </si>
  <si>
    <t>Actualizar Informe de condiciones de salud</t>
  </si>
  <si>
    <t>Actualizar programa de prevención en riesgo osteomuscular y ejecutar actividades de prevención</t>
  </si>
  <si>
    <t>Empoderamiento del Comité de Convivencia Laboral</t>
  </si>
  <si>
    <t>Retiro espiritual para los funcionarios</t>
  </si>
  <si>
    <t>Me gustaría que continuarán con las de 2018</t>
  </si>
  <si>
    <t>INCENTIVOS</t>
  </si>
  <si>
    <t>Halloween para niños</t>
  </si>
  <si>
    <t>Pudiera tener música suave en las oficinas de la entidad mientras se está trabajando.</t>
  </si>
  <si>
    <t>Cumpleaños de los niños para celebrar con ellos.</t>
  </si>
  <si>
    <t>Poder hacerme un chequeo ejecutivo en CAFAM como lo hacen los expertos</t>
  </si>
  <si>
    <t xml:space="preserve">Que se hagan cosas más grandes, la CREG siempre ha dado regalos muy simples en el </t>
  </si>
  <si>
    <t>política fuerte salario emocional.</t>
  </si>
  <si>
    <t>Cumpleaños</t>
  </si>
  <si>
    <t>teatro</t>
  </si>
  <si>
    <t>Nuevos beneficios</t>
  </si>
  <si>
    <t xml:space="preserve">mascotas  perros en la caminata ecológica. </t>
  </si>
  <si>
    <t xml:space="preserve">Nueva decoracionEn diciembre que varíe cada año, venimos usando los mismos adornos hace 4 años, que se </t>
  </si>
  <si>
    <t>teatrales y de cine</t>
  </si>
  <si>
    <t>horarios flexibles</t>
  </si>
  <si>
    <t>ACTIVIDADES DEL PVE-PSICOSOCIAL</t>
  </si>
  <si>
    <t>INSPECCIÓN PREOPERACIONAL</t>
  </si>
  <si>
    <t>Director</t>
  </si>
  <si>
    <t xml:space="preserve">Elaborado por:                        </t>
  </si>
  <si>
    <t xml:space="preserve">Aprobado por:                          </t>
  </si>
  <si>
    <t>MANTENIMIENTO LOCATIVO</t>
  </si>
  <si>
    <t xml:space="preserve">ENCARGADO SG-SST  - ARL </t>
  </si>
  <si>
    <t xml:space="preserve">ARL </t>
  </si>
  <si>
    <t xml:space="preserve">SST-ARL </t>
  </si>
  <si>
    <t xml:space="preserve">DIRECCION </t>
  </si>
  <si>
    <t>ARL-</t>
  </si>
  <si>
    <t>D</t>
  </si>
  <si>
    <t>PLAN ANUAL DE TRABAJO - 2023</t>
  </si>
  <si>
    <t>VIGIA</t>
  </si>
  <si>
    <t xml:space="preserve"> FICHA TÉCNICA INDICADORES SG-SST 2023</t>
  </si>
  <si>
    <t>PLAN DE TRABAJO ANUAL DEL SISTEMA DE GESTIÓN EN SEGURIDAD Y SALUD EN EL TRABAJO SG-SST 2023</t>
  </si>
  <si>
    <t>Revisado por:                           DORA LUZ CARO ROMERO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</si>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</sst>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-2]* #,##0.00_-;\-[$€-2]* #,##0.00_-;_-[$€-2]* &quot;-&quot;??_-"/>
    <numFmt numFmtId="165" formatCode="0.0%"/>
    <numFmt numFmtId="166" formatCode="&quot;$&quot;\ #,##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b/>
      <sz val="10"/>
      <color theme="5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sz val="12"/>
      <name val="Arial"/>
      <family val="2"/>
    </font>
    <font>
      <sz val="14"/>
      <color theme="0"/>
      <name val="Arial"/>
      <family val="2"/>
    </font>
    <font>
      <b/>
      <sz val="14"/>
      <color rgb="FFFFFF00"/>
      <name val="Arial"/>
      <family val="2"/>
    </font>
    <font>
      <b/>
      <sz val="14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7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u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5B9F0"/>
      </patternFill>
    </fill>
    <fill>
      <patternFill patternType="solid">
        <fgColor rgb="FF00206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38" fillId="0" borderId="0"/>
    <xf numFmtId="9" fontId="4" fillId="0" borderId="0" applyFont="0" applyFill="0" applyBorder="0" applyAlignment="0" applyProtection="0"/>
  </cellStyleXfs>
  <cellXfs count="453">
    <xf numFmtId="0" fontId="0" fillId="0" borderId="0" xfId="0"/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7" fillId="0" borderId="30" xfId="0" applyNumberFormat="1" applyFont="1" applyFill="1" applyBorder="1" applyAlignment="1" applyProtection="1">
      <alignment vertical="center" wrapText="1"/>
      <protection locked="0"/>
    </xf>
    <xf numFmtId="0" fontId="11" fillId="0" borderId="6" xfId="0" applyFont="1" applyFill="1" applyBorder="1" applyAlignment="1">
      <alignment horizontal="left" vertical="center" wrapText="1"/>
    </xf>
    <xf numFmtId="17" fontId="0" fillId="3" borderId="29" xfId="0" applyNumberFormat="1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7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5" fillId="6" borderId="50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11" fillId="0" borderId="7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7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80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85" xfId="0" applyNumberFormat="1" applyFont="1" applyFill="1" applyBorder="1" applyAlignment="1" applyProtection="1">
      <alignment horizontal="left" vertical="center" wrapText="1"/>
      <protection locked="0"/>
    </xf>
    <xf numFmtId="0" fontId="5" fillId="7" borderId="18" xfId="0" applyFont="1" applyFill="1" applyBorder="1" applyAlignment="1">
      <alignment horizontal="center" vertical="center"/>
    </xf>
    <xf numFmtId="9" fontId="5" fillId="7" borderId="19" xfId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9" fontId="5" fillId="0" borderId="60" xfId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9" fontId="5" fillId="0" borderId="62" xfId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9" fontId="5" fillId="0" borderId="76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9" fontId="5" fillId="0" borderId="81" xfId="1" applyFont="1" applyFill="1" applyBorder="1" applyAlignment="1">
      <alignment horizontal="center" vertical="center"/>
    </xf>
    <xf numFmtId="9" fontId="5" fillId="0" borderId="66" xfId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20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28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3" borderId="59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3" fillId="0" borderId="91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17" borderId="91" xfId="4" applyFont="1" applyFill="1" applyBorder="1" applyAlignment="1">
      <alignment horizontal="center" vertical="center"/>
    </xf>
    <xf numFmtId="0" fontId="26" fillId="0" borderId="91" xfId="4" applyFont="1" applyBorder="1" applyAlignment="1">
      <alignment horizontal="center" vertical="center" wrapText="1"/>
    </xf>
    <xf numFmtId="0" fontId="26" fillId="0" borderId="91" xfId="4" applyFont="1" applyBorder="1" applyAlignment="1">
      <alignment horizontal="center" vertical="center"/>
    </xf>
    <xf numFmtId="0" fontId="27" fillId="0" borderId="92" xfId="4" applyFont="1" applyBorder="1" applyAlignment="1">
      <alignment horizontal="center" vertical="center" wrapText="1"/>
    </xf>
    <xf numFmtId="0" fontId="23" fillId="17" borderId="1" xfId="4" applyFont="1" applyFill="1" applyBorder="1" applyAlignment="1">
      <alignment horizontal="center" vertical="center"/>
    </xf>
    <xf numFmtId="17" fontId="26" fillId="0" borderId="1" xfId="4" applyNumberFormat="1" applyFont="1" applyBorder="1" applyAlignment="1">
      <alignment horizontal="center" vertical="center" wrapText="1"/>
    </xf>
    <xf numFmtId="17" fontId="26" fillId="0" borderId="1" xfId="4" applyNumberFormat="1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 wrapText="1"/>
    </xf>
    <xf numFmtId="0" fontId="27" fillId="0" borderId="93" xfId="4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/>
    </xf>
    <xf numFmtId="0" fontId="23" fillId="18" borderId="1" xfId="4" applyFont="1" applyFill="1" applyBorder="1" applyAlignment="1">
      <alignment horizontal="center" vertical="center"/>
    </xf>
    <xf numFmtId="0" fontId="23" fillId="3" borderId="1" xfId="4" applyFont="1" applyFill="1" applyBorder="1" applyAlignment="1">
      <alignment horizontal="center" vertical="center"/>
    </xf>
    <xf numFmtId="0" fontId="29" fillId="3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30" fillId="17" borderId="1" xfId="4" applyFont="1" applyFill="1" applyBorder="1" applyAlignment="1">
      <alignment horizontal="center" vertical="center"/>
    </xf>
    <xf numFmtId="0" fontId="13" fillId="17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17" borderId="1" xfId="4" applyFont="1" applyFill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center" wrapText="1"/>
    </xf>
    <xf numFmtId="16" fontId="26" fillId="0" borderId="1" xfId="4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0" fontId="13" fillId="17" borderId="1" xfId="5" applyFont="1" applyFill="1" applyBorder="1" applyAlignment="1">
      <alignment horizontal="center" vertical="center"/>
    </xf>
    <xf numFmtId="0" fontId="27" fillId="20" borderId="1" xfId="4" applyFont="1" applyFill="1" applyBorder="1" applyAlignment="1">
      <alignment horizontal="center" vertical="center" wrapText="1"/>
    </xf>
    <xf numFmtId="0" fontId="27" fillId="20" borderId="93" xfId="4" applyFont="1" applyFill="1" applyBorder="1" applyAlignment="1">
      <alignment horizontal="center" vertical="center" wrapText="1"/>
    </xf>
    <xf numFmtId="17" fontId="31" fillId="0" borderId="1" xfId="4" applyNumberFormat="1" applyFont="1" applyBorder="1" applyAlignment="1">
      <alignment horizontal="center" vertical="top" wrapText="1"/>
    </xf>
    <xf numFmtId="17" fontId="31" fillId="0" borderId="1" xfId="4" applyNumberFormat="1" applyFont="1" applyBorder="1" applyAlignment="1">
      <alignment horizontal="center" vertical="top"/>
    </xf>
    <xf numFmtId="0" fontId="26" fillId="0" borderId="1" xfId="4" applyFont="1" applyBorder="1" applyAlignment="1">
      <alignment horizontal="center" vertical="top" wrapText="1"/>
    </xf>
    <xf numFmtId="0" fontId="26" fillId="0" borderId="93" xfId="4" applyFont="1" applyBorder="1" applyAlignment="1">
      <alignment horizontal="center" vertical="top"/>
    </xf>
    <xf numFmtId="0" fontId="26" fillId="0" borderId="93" xfId="4" applyFont="1" applyBorder="1" applyAlignment="1">
      <alignment horizontal="center" vertical="center" wrapText="1"/>
    </xf>
    <xf numFmtId="0" fontId="13" fillId="21" borderId="1" xfId="4" applyFont="1" applyFill="1" applyBorder="1" applyAlignment="1">
      <alignment horizontal="center" vertical="center" wrapText="1"/>
    </xf>
    <xf numFmtId="0" fontId="13" fillId="21" borderId="1" xfId="4" applyFont="1" applyFill="1" applyBorder="1" applyAlignment="1">
      <alignment horizontal="center" vertical="center"/>
    </xf>
    <xf numFmtId="0" fontId="26" fillId="21" borderId="1" xfId="4" applyFont="1" applyFill="1" applyBorder="1" applyAlignment="1">
      <alignment horizontal="center" vertical="center" wrapText="1"/>
    </xf>
    <xf numFmtId="0" fontId="27" fillId="21" borderId="93" xfId="4" applyFont="1" applyFill="1" applyBorder="1" applyAlignment="1">
      <alignment horizontal="center" vertical="center" wrapText="1"/>
    </xf>
    <xf numFmtId="0" fontId="24" fillId="0" borderId="0" xfId="4" applyFont="1" applyAlignment="1">
      <alignment horizontal="center" vertical="center"/>
    </xf>
    <xf numFmtId="0" fontId="34" fillId="0" borderId="1" xfId="4" applyFont="1" applyBorder="1" applyAlignment="1">
      <alignment horizontal="center" vertical="center" wrapText="1"/>
    </xf>
    <xf numFmtId="0" fontId="34" fillId="0" borderId="93" xfId="4" applyFont="1" applyBorder="1" applyAlignment="1">
      <alignment horizontal="center" vertical="center" wrapText="1"/>
    </xf>
    <xf numFmtId="0" fontId="35" fillId="16" borderId="97" xfId="4" applyFont="1" applyFill="1" applyBorder="1" applyAlignment="1">
      <alignment horizontal="center" vertical="center" wrapText="1"/>
    </xf>
    <xf numFmtId="17" fontId="13" fillId="0" borderId="1" xfId="4" applyNumberFormat="1" applyFont="1" applyBorder="1" applyAlignment="1">
      <alignment horizontal="center" vertical="center"/>
    </xf>
    <xf numFmtId="17" fontId="13" fillId="0" borderId="1" xfId="4" applyNumberFormat="1" applyFont="1" applyBorder="1" applyAlignment="1">
      <alignment horizontal="center" vertical="center" wrapText="1"/>
    </xf>
    <xf numFmtId="0" fontId="18" fillId="3" borderId="10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" fontId="5" fillId="3" borderId="84" xfId="1" applyNumberFormat="1" applyFont="1" applyFill="1" applyBorder="1" applyAlignment="1">
      <alignment horizontal="center" vertical="center"/>
    </xf>
    <xf numFmtId="0" fontId="18" fillId="15" borderId="10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0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0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07" xfId="0" applyFont="1" applyFill="1" applyBorder="1" applyAlignment="1">
      <alignment horizontal="center" vertical="center" wrapText="1"/>
    </xf>
    <xf numFmtId="0" fontId="0" fillId="0" borderId="108" xfId="0" applyFont="1" applyFill="1" applyBorder="1" applyAlignment="1">
      <alignment horizontal="center" vertical="center"/>
    </xf>
    <xf numFmtId="0" fontId="0" fillId="0" borderId="109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1" fontId="5" fillId="0" borderId="110" xfId="1" applyNumberFormat="1" applyFont="1" applyFill="1" applyBorder="1" applyAlignment="1">
      <alignment horizontal="center" vertical="center"/>
    </xf>
    <xf numFmtId="0" fontId="18" fillId="3" borderId="105" xfId="0" applyFont="1" applyFill="1" applyBorder="1" applyAlignment="1">
      <alignment horizontal="left" vertical="center" wrapText="1"/>
    </xf>
    <xf numFmtId="0" fontId="18" fillId="3" borderId="106" xfId="0" applyFont="1" applyFill="1" applyBorder="1" applyAlignment="1">
      <alignment horizontal="left" vertical="center" wrapText="1"/>
    </xf>
    <xf numFmtId="0" fontId="0" fillId="0" borderId="5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7" fontId="0" fillId="3" borderId="25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0" fillId="0" borderId="112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7" fillId="0" borderId="111" xfId="0" applyNumberFormat="1" applyFont="1" applyFill="1" applyBorder="1" applyAlignment="1" applyProtection="1">
      <alignment vertical="center" wrapText="1"/>
      <protection locked="0"/>
    </xf>
    <xf numFmtId="0" fontId="5" fillId="7" borderId="119" xfId="0" applyFont="1" applyFill="1" applyBorder="1" applyAlignment="1">
      <alignment horizontal="center" vertical="center"/>
    </xf>
    <xf numFmtId="9" fontId="5" fillId="7" borderId="87" xfId="1" applyFont="1" applyFill="1" applyBorder="1" applyAlignment="1">
      <alignment horizontal="center" vertical="center"/>
    </xf>
    <xf numFmtId="0" fontId="7" fillId="0" borderId="113" xfId="0" applyNumberFormat="1" applyFont="1" applyFill="1" applyBorder="1" applyAlignment="1" applyProtection="1">
      <alignment vertical="center" wrapText="1"/>
      <protection locked="0"/>
    </xf>
    <xf numFmtId="10" fontId="5" fillId="0" borderId="84" xfId="1" applyNumberFormat="1" applyFont="1" applyFill="1" applyBorder="1" applyAlignment="1">
      <alignment horizontal="center" vertical="center"/>
    </xf>
    <xf numFmtId="10" fontId="5" fillId="0" borderId="87" xfId="1" applyNumberFormat="1" applyFont="1" applyFill="1" applyBorder="1" applyAlignment="1">
      <alignment horizontal="center" vertical="center"/>
    </xf>
    <xf numFmtId="10" fontId="0" fillId="0" borderId="66" xfId="0" applyNumberFormat="1" applyFont="1" applyFill="1" applyBorder="1" applyAlignment="1">
      <alignment horizontal="center" vertical="center"/>
    </xf>
    <xf numFmtId="10" fontId="0" fillId="0" borderId="7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/>
    </xf>
    <xf numFmtId="9" fontId="5" fillId="24" borderId="0" xfId="1" applyFont="1" applyFill="1" applyBorder="1" applyAlignment="1">
      <alignment horizontal="center" vertical="center"/>
    </xf>
    <xf numFmtId="0" fontId="37" fillId="0" borderId="0" xfId="7" applyFont="1"/>
    <xf numFmtId="0" fontId="31" fillId="0" borderId="1" xfId="8" applyFont="1" applyBorder="1"/>
    <xf numFmtId="0" fontId="31" fillId="0" borderId="1" xfId="8" applyFont="1" applyFill="1" applyBorder="1" applyAlignment="1" applyProtection="1">
      <alignment vertical="center" wrapText="1"/>
    </xf>
    <xf numFmtId="0" fontId="39" fillId="0" borderId="1" xfId="9" applyFont="1" applyBorder="1" applyAlignment="1">
      <alignment horizontal="center" vertical="center" wrapText="1"/>
    </xf>
    <xf numFmtId="9" fontId="31" fillId="4" borderId="1" xfId="8" applyNumberFormat="1" applyFont="1" applyFill="1" applyBorder="1" applyAlignment="1" applyProtection="1">
      <alignment horizontal="center" vertical="center" wrapText="1"/>
    </xf>
    <xf numFmtId="0" fontId="31" fillId="4" borderId="1" xfId="8" applyFont="1" applyFill="1" applyBorder="1" applyAlignment="1" applyProtection="1">
      <alignment horizontal="center" vertical="center" wrapText="1"/>
    </xf>
    <xf numFmtId="0" fontId="31" fillId="0" borderId="1" xfId="8" applyFont="1" applyBorder="1" applyAlignment="1">
      <alignment horizontal="left" vertical="center" wrapText="1"/>
    </xf>
    <xf numFmtId="0" fontId="31" fillId="0" borderId="1" xfId="8" applyFont="1" applyBorder="1" applyAlignment="1">
      <alignment horizontal="center" vertical="center" wrapText="1"/>
    </xf>
    <xf numFmtId="0" fontId="39" fillId="19" borderId="1" xfId="9" applyFont="1" applyFill="1" applyBorder="1" applyAlignment="1">
      <alignment horizontal="center" vertical="center" wrapText="1"/>
    </xf>
    <xf numFmtId="0" fontId="39" fillId="26" borderId="1" xfId="9" applyFont="1" applyFill="1" applyBorder="1" applyAlignment="1">
      <alignment horizontal="center" vertical="center" wrapText="1"/>
    </xf>
    <xf numFmtId="0" fontId="31" fillId="0" borderId="1" xfId="8" applyFont="1" applyBorder="1" applyAlignment="1">
      <alignment vertical="center"/>
    </xf>
    <xf numFmtId="0" fontId="31" fillId="0" borderId="1" xfId="8" applyFont="1" applyBorder="1" applyAlignment="1"/>
    <xf numFmtId="0" fontId="31" fillId="26" borderId="1" xfId="8" applyFont="1" applyFill="1" applyBorder="1" applyAlignment="1" applyProtection="1">
      <alignment horizontal="center" vertical="center" wrapText="1"/>
    </xf>
    <xf numFmtId="0" fontId="39" fillId="0" borderId="0" xfId="9" applyFont="1"/>
    <xf numFmtId="10" fontId="31" fillId="0" borderId="1" xfId="10" applyNumberFormat="1" applyFont="1" applyFill="1" applyBorder="1" applyAlignment="1">
      <alignment horizontal="center" vertical="center" wrapText="1"/>
    </xf>
    <xf numFmtId="0" fontId="31" fillId="0" borderId="1" xfId="8" applyFont="1" applyFill="1" applyBorder="1" applyAlignment="1" applyProtection="1">
      <alignment horizontal="left" vertical="center" wrapText="1"/>
    </xf>
    <xf numFmtId="0" fontId="31" fillId="0" borderId="1" xfId="8" applyFont="1" applyFill="1" applyBorder="1" applyAlignment="1" applyProtection="1">
      <alignment horizontal="center" vertical="center" wrapText="1"/>
    </xf>
    <xf numFmtId="0" fontId="31" fillId="4" borderId="1" xfId="8" applyFont="1" applyFill="1" applyBorder="1" applyAlignment="1" applyProtection="1">
      <alignment horizontal="left" vertical="center" wrapText="1"/>
    </xf>
    <xf numFmtId="0" fontId="31" fillId="27" borderId="1" xfId="8" applyFont="1" applyFill="1" applyBorder="1" applyAlignment="1" applyProtection="1">
      <alignment horizontal="center" vertical="center" wrapText="1"/>
    </xf>
    <xf numFmtId="0" fontId="31" fillId="4" borderId="0" xfId="8" applyFont="1" applyFill="1" applyAlignment="1">
      <alignment vertical="center" wrapText="1"/>
    </xf>
    <xf numFmtId="0" fontId="31" fillId="4" borderId="1" xfId="8" applyFont="1" applyFill="1" applyBorder="1" applyAlignment="1" applyProtection="1">
      <alignment vertical="center" wrapText="1"/>
    </xf>
    <xf numFmtId="0" fontId="37" fillId="0" borderId="0" xfId="7" applyFont="1" applyAlignment="1">
      <alignment horizontal="center"/>
    </xf>
    <xf numFmtId="10" fontId="31" fillId="4" borderId="0" xfId="8" applyNumberFormat="1" applyFont="1" applyFill="1" applyAlignment="1">
      <alignment horizontal="center" vertical="center" wrapText="1"/>
    </xf>
    <xf numFmtId="165" fontId="31" fillId="0" borderId="1" xfId="8" applyNumberFormat="1" applyFont="1" applyFill="1" applyBorder="1" applyAlignment="1">
      <alignment horizontal="center" vertical="center" wrapText="1"/>
    </xf>
    <xf numFmtId="166" fontId="31" fillId="4" borderId="1" xfId="8" applyNumberFormat="1" applyFont="1" applyFill="1" applyBorder="1" applyAlignment="1" applyProtection="1">
      <alignment horizontal="center" vertical="center" wrapText="1"/>
    </xf>
    <xf numFmtId="0" fontId="31" fillId="4" borderId="0" xfId="8" applyFont="1" applyFill="1" applyAlignment="1">
      <alignment horizontal="center" vertical="center" wrapText="1"/>
    </xf>
    <xf numFmtId="0" fontId="31" fillId="4" borderId="0" xfId="8" applyFont="1" applyFill="1" applyAlignment="1">
      <alignment vertical="center"/>
    </xf>
    <xf numFmtId="0" fontId="11" fillId="0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4" applyFont="1" applyBorder="1" applyAlignment="1">
      <alignment horizontal="center" vertical="center" wrapText="1"/>
    </xf>
    <xf numFmtId="0" fontId="33" fillId="23" borderId="1" xfId="4" applyFont="1" applyFill="1" applyBorder="1" applyAlignment="1">
      <alignment horizontal="center" vertical="center" wrapText="1"/>
    </xf>
    <xf numFmtId="0" fontId="32" fillId="22" borderId="96" xfId="4" applyFont="1" applyFill="1" applyBorder="1" applyAlignment="1">
      <alignment horizontal="center" vertical="center" wrapText="1"/>
    </xf>
    <xf numFmtId="0" fontId="32" fillId="22" borderId="3" xfId="4" applyFont="1" applyFill="1" applyBorder="1" applyAlignment="1">
      <alignment horizontal="center" vertical="center" wrapText="1"/>
    </xf>
    <xf numFmtId="0" fontId="27" fillId="0" borderId="101" xfId="4" applyFont="1" applyBorder="1" applyAlignment="1">
      <alignment horizontal="center" vertical="center" wrapText="1"/>
    </xf>
    <xf numFmtId="0" fontId="27" fillId="0" borderId="95" xfId="4" applyFont="1" applyBorder="1" applyAlignment="1">
      <alignment horizontal="center" vertical="center" wrapText="1"/>
    </xf>
    <xf numFmtId="0" fontId="26" fillId="0" borderId="8" xfId="4" applyFont="1" applyFill="1" applyBorder="1" applyAlignment="1">
      <alignment horizontal="center" vertical="center" wrapText="1"/>
    </xf>
    <xf numFmtId="0" fontId="26" fillId="0" borderId="0" xfId="4" applyFont="1" applyFill="1" applyBorder="1" applyAlignment="1">
      <alignment horizontal="center" vertical="center" wrapText="1"/>
    </xf>
    <xf numFmtId="0" fontId="27" fillId="19" borderId="93" xfId="4" applyFont="1" applyFill="1" applyBorder="1" applyAlignment="1">
      <alignment horizontal="center" vertical="center" wrapText="1"/>
    </xf>
    <xf numFmtId="0" fontId="27" fillId="19" borderId="1" xfId="4" applyFont="1" applyFill="1" applyBorder="1" applyAlignment="1">
      <alignment horizontal="center" vertical="center" wrapText="1"/>
    </xf>
    <xf numFmtId="0" fontId="27" fillId="0" borderId="93" xfId="4" applyFont="1" applyFill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center" wrapText="1"/>
    </xf>
    <xf numFmtId="0" fontId="27" fillId="0" borderId="93" xfId="4" applyFont="1" applyBorder="1" applyAlignment="1">
      <alignment horizontal="center" vertical="center" wrapText="1"/>
    </xf>
    <xf numFmtId="0" fontId="16" fillId="0" borderId="93" xfId="4" applyFont="1" applyBorder="1" applyAlignment="1">
      <alignment horizontal="center" vertical="center" wrapText="1"/>
    </xf>
    <xf numFmtId="0" fontId="23" fillId="0" borderId="92" xfId="4" applyFont="1" applyBorder="1" applyAlignment="1">
      <alignment horizontal="center" vertical="center" wrapText="1"/>
    </xf>
    <xf numFmtId="0" fontId="23" fillId="0" borderId="91" xfId="4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/>
    </xf>
    <xf numFmtId="0" fontId="25" fillId="0" borderId="90" xfId="4" applyFont="1" applyBorder="1" applyAlignment="1">
      <alignment horizontal="center" vertical="center"/>
    </xf>
    <xf numFmtId="0" fontId="23" fillId="0" borderId="95" xfId="4" applyFont="1" applyBorder="1" applyAlignment="1">
      <alignment horizontal="center" vertical="center" wrapText="1"/>
    </xf>
    <xf numFmtId="0" fontId="23" fillId="0" borderId="88" xfId="4" applyFont="1" applyBorder="1" applyAlignment="1">
      <alignment horizontal="center" vertical="center" wrapText="1"/>
    </xf>
    <xf numFmtId="0" fontId="23" fillId="0" borderId="94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8" fillId="18" borderId="93" xfId="4" applyFont="1" applyFill="1" applyBorder="1" applyAlignment="1">
      <alignment horizontal="center" vertical="center" wrapText="1"/>
    </xf>
    <xf numFmtId="0" fontId="28" fillId="18" borderId="1" xfId="4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5" xfId="0" applyNumberFormat="1" applyFont="1" applyFill="1" applyBorder="1" applyAlignment="1" applyProtection="1">
      <alignment horizontal="center" vertical="center" wrapText="1"/>
      <protection locked="0"/>
    </xf>
    <xf numFmtId="0" fontId="18" fillId="15" borderId="83" xfId="0" applyFont="1" applyFill="1" applyBorder="1" applyAlignment="1">
      <alignment horizontal="left" vertical="center" wrapText="1"/>
    </xf>
    <xf numFmtId="0" fontId="18" fillId="15" borderId="6" xfId="0" applyFont="1" applyFill="1" applyBorder="1" applyAlignment="1">
      <alignment horizontal="left" vertical="center" wrapText="1"/>
    </xf>
    <xf numFmtId="0" fontId="18" fillId="15" borderId="13" xfId="0" applyFont="1" applyFill="1" applyBorder="1" applyAlignment="1">
      <alignment horizontal="left" vertical="center" wrapText="1"/>
    </xf>
    <xf numFmtId="0" fontId="14" fillId="13" borderId="63" xfId="0" applyNumberFormat="1" applyFont="1" applyFill="1" applyBorder="1" applyAlignment="1" applyProtection="1">
      <alignment horizontal="left" vertical="center" wrapText="1"/>
      <protection locked="0"/>
    </xf>
    <xf numFmtId="0" fontId="14" fillId="13" borderId="44" xfId="0" applyNumberFormat="1" applyFont="1" applyFill="1" applyBorder="1" applyAlignment="1" applyProtection="1">
      <alignment horizontal="left" vertical="center" wrapText="1"/>
      <protection locked="0"/>
    </xf>
    <xf numFmtId="0" fontId="14" fillId="13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14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4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4" borderId="4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9" fontId="5" fillId="3" borderId="2" xfId="0" applyNumberFormat="1" applyFont="1" applyFill="1" applyBorder="1" applyAlignment="1" applyProtection="1">
      <alignment horizontal="center" vertical="center" wrapText="1"/>
    </xf>
    <xf numFmtId="9" fontId="5" fillId="3" borderId="3" xfId="0" applyNumberFormat="1" applyFont="1" applyFill="1" applyBorder="1" applyAlignment="1" applyProtection="1">
      <alignment horizontal="center" vertical="center" wrapText="1"/>
    </xf>
    <xf numFmtId="9" fontId="5" fillId="3" borderId="4" xfId="0" applyNumberFormat="1" applyFont="1" applyFill="1" applyBorder="1" applyAlignment="1" applyProtection="1">
      <alignment horizontal="center" vertical="center" wrapText="1"/>
    </xf>
    <xf numFmtId="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8" fillId="11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1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1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12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2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2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13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3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3" borderId="46" xfId="0" applyNumberFormat="1" applyFont="1" applyFill="1" applyBorder="1" applyAlignment="1" applyProtection="1">
      <alignment horizontal="left" vertical="center" wrapText="1"/>
      <protection locked="0"/>
    </xf>
    <xf numFmtId="0" fontId="14" fillId="9" borderId="64" xfId="0" applyFont="1" applyFill="1" applyBorder="1" applyAlignment="1">
      <alignment horizontal="left" vertical="center" wrapText="1"/>
    </xf>
    <xf numFmtId="0" fontId="14" fillId="9" borderId="40" xfId="0" applyFont="1" applyFill="1" applyBorder="1" applyAlignment="1">
      <alignment horizontal="left" vertical="center" wrapText="1"/>
    </xf>
    <xf numFmtId="0" fontId="14" fillId="9" borderId="41" xfId="0" applyFont="1" applyFill="1" applyBorder="1" applyAlignment="1">
      <alignment horizontal="left" vertical="center" wrapText="1"/>
    </xf>
    <xf numFmtId="0" fontId="14" fillId="9" borderId="61" xfId="0" applyFont="1" applyFill="1" applyBorder="1" applyAlignment="1">
      <alignment horizontal="left" vertical="center" wrapText="1"/>
    </xf>
    <xf numFmtId="0" fontId="14" fillId="9" borderId="38" xfId="0" applyFont="1" applyFill="1" applyBorder="1" applyAlignment="1">
      <alignment horizontal="left" vertical="center" wrapText="1"/>
    </xf>
    <xf numFmtId="0" fontId="14" fillId="9" borderId="39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8" fillId="15" borderId="61" xfId="0" applyFont="1" applyFill="1" applyBorder="1" applyAlignment="1">
      <alignment horizontal="left" vertical="center" wrapText="1"/>
    </xf>
    <xf numFmtId="0" fontId="18" fillId="15" borderId="38" xfId="0" applyFont="1" applyFill="1" applyBorder="1" applyAlignment="1">
      <alignment horizontal="left" vertical="center" wrapText="1"/>
    </xf>
    <xf numFmtId="0" fontId="18" fillId="15" borderId="48" xfId="0" applyFont="1" applyFill="1" applyBorder="1" applyAlignment="1">
      <alignment horizontal="left" vertical="center" wrapText="1"/>
    </xf>
    <xf numFmtId="0" fontId="14" fillId="9" borderId="63" xfId="0" applyFont="1" applyFill="1" applyBorder="1" applyAlignment="1">
      <alignment horizontal="left" vertical="center" wrapText="1"/>
    </xf>
    <xf numFmtId="0" fontId="14" fillId="9" borderId="44" xfId="0" applyFont="1" applyFill="1" applyBorder="1" applyAlignment="1">
      <alignment horizontal="left" vertical="center" wrapText="1"/>
    </xf>
    <xf numFmtId="0" fontId="14" fillId="9" borderId="45" xfId="0" applyFont="1" applyFill="1" applyBorder="1" applyAlignment="1">
      <alignment horizontal="left" vertical="center" wrapText="1"/>
    </xf>
    <xf numFmtId="0" fontId="14" fillId="9" borderId="65" xfId="0" applyFont="1" applyFill="1" applyBorder="1" applyAlignment="1">
      <alignment horizontal="left" vertical="center" wrapText="1"/>
    </xf>
    <xf numFmtId="0" fontId="14" fillId="9" borderId="42" xfId="0" applyFont="1" applyFill="1" applyBorder="1" applyAlignment="1">
      <alignment horizontal="left" vertical="center" wrapText="1"/>
    </xf>
    <xf numFmtId="0" fontId="14" fillId="9" borderId="43" xfId="0" applyFont="1" applyFill="1" applyBorder="1" applyAlignment="1">
      <alignment horizontal="left"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horizontal="left" vertical="center" wrapText="1"/>
    </xf>
    <xf numFmtId="0" fontId="14" fillId="9" borderId="69" xfId="0" applyFont="1" applyFill="1" applyBorder="1" applyAlignment="1">
      <alignment horizontal="left" vertical="center" wrapText="1"/>
    </xf>
    <xf numFmtId="0" fontId="10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14" fillId="11" borderId="63" xfId="0" applyFont="1" applyFill="1" applyBorder="1" applyAlignment="1">
      <alignment horizontal="left" vertical="center" wrapText="1"/>
    </xf>
    <xf numFmtId="0" fontId="14" fillId="11" borderId="44" xfId="0" applyFont="1" applyFill="1" applyBorder="1" applyAlignment="1">
      <alignment horizontal="left" vertical="center" wrapText="1"/>
    </xf>
    <xf numFmtId="0" fontId="14" fillId="11" borderId="45" xfId="0" applyFont="1" applyFill="1" applyBorder="1" applyAlignment="1">
      <alignment horizontal="left" vertical="center" wrapText="1"/>
    </xf>
    <xf numFmtId="0" fontId="18" fillId="10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46" xfId="0" applyNumberFormat="1" applyFont="1" applyFill="1" applyBorder="1" applyAlignment="1" applyProtection="1">
      <alignment horizontal="left" vertical="center" wrapText="1"/>
      <protection locked="0"/>
    </xf>
    <xf numFmtId="0" fontId="14" fillId="13" borderId="63" xfId="0" applyFont="1" applyFill="1" applyBorder="1" applyAlignment="1">
      <alignment horizontal="left" vertical="center" wrapText="1"/>
    </xf>
    <xf numFmtId="0" fontId="14" fillId="13" borderId="44" xfId="0" applyFont="1" applyFill="1" applyBorder="1" applyAlignment="1">
      <alignment horizontal="left" vertical="center" wrapText="1"/>
    </xf>
    <xf numFmtId="0" fontId="14" fillId="13" borderId="45" xfId="0" applyFont="1" applyFill="1" applyBorder="1" applyAlignment="1">
      <alignment horizontal="left" vertical="center" wrapText="1"/>
    </xf>
    <xf numFmtId="0" fontId="10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8" fillId="15" borderId="120" xfId="0" applyFont="1" applyFill="1" applyBorder="1" applyAlignment="1">
      <alignment horizontal="left" vertical="center" wrapText="1"/>
    </xf>
    <xf numFmtId="0" fontId="18" fillId="15" borderId="121" xfId="0" applyFont="1" applyFill="1" applyBorder="1" applyAlignment="1">
      <alignment horizontal="left" vertical="center" wrapText="1"/>
    </xf>
    <xf numFmtId="0" fontId="18" fillId="15" borderId="122" xfId="0" applyFont="1" applyFill="1" applyBorder="1" applyAlignment="1">
      <alignment horizontal="left" vertical="center" wrapText="1"/>
    </xf>
    <xf numFmtId="0" fontId="18" fillId="15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5" borderId="44" xfId="0" applyNumberFormat="1" applyFont="1" applyFill="1" applyBorder="1" applyAlignment="1" applyProtection="1">
      <alignment horizontal="left" vertical="center" wrapText="1"/>
      <protection locked="0"/>
    </xf>
    <xf numFmtId="0" fontId="18" fillId="15" borderId="46" xfId="0" applyNumberFormat="1" applyFont="1" applyFill="1" applyBorder="1" applyAlignment="1" applyProtection="1">
      <alignment horizontal="left" vertical="center" wrapText="1"/>
      <protection locked="0"/>
    </xf>
    <xf numFmtId="0" fontId="18" fillId="15" borderId="65" xfId="0" applyNumberFormat="1" applyFont="1" applyFill="1" applyBorder="1" applyAlignment="1" applyProtection="1">
      <alignment horizontal="left" vertical="center" wrapText="1"/>
      <protection locked="0"/>
    </xf>
    <xf numFmtId="0" fontId="18" fillId="15" borderId="42" xfId="0" applyNumberFormat="1" applyFont="1" applyFill="1" applyBorder="1" applyAlignment="1" applyProtection="1">
      <alignment horizontal="left" vertical="center" wrapText="1"/>
      <protection locked="0"/>
    </xf>
    <xf numFmtId="0" fontId="18" fillId="15" borderId="4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/>
    </xf>
    <xf numFmtId="9" fontId="5" fillId="0" borderId="49" xfId="1" applyFont="1" applyFill="1" applyBorder="1" applyAlignment="1">
      <alignment horizontal="center" vertical="center"/>
    </xf>
    <xf numFmtId="0" fontId="5" fillId="0" borderId="49" xfId="0" applyFont="1" applyFill="1" applyBorder="1"/>
    <xf numFmtId="1" fontId="5" fillId="0" borderId="1" xfId="1" applyNumberFormat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18" fillId="15" borderId="67" xfId="0" applyFont="1" applyFill="1" applyBorder="1" applyAlignment="1">
      <alignment horizontal="left" vertical="center" wrapText="1"/>
    </xf>
    <xf numFmtId="0" fontId="18" fillId="15" borderId="68" xfId="0" applyFont="1" applyFill="1" applyBorder="1" applyAlignment="1">
      <alignment horizontal="left" vertical="center" wrapText="1"/>
    </xf>
    <xf numFmtId="0" fontId="18" fillId="15" borderId="69" xfId="0" applyFont="1" applyFill="1" applyBorder="1" applyAlignment="1">
      <alignment horizontal="left" vertical="center" wrapText="1"/>
    </xf>
    <xf numFmtId="0" fontId="5" fillId="3" borderId="116" xfId="0" applyFont="1" applyFill="1" applyBorder="1" applyAlignment="1">
      <alignment horizontal="center" vertical="center"/>
    </xf>
    <xf numFmtId="0" fontId="5" fillId="3" borderId="117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36" fillId="15" borderId="63" xfId="0" applyNumberFormat="1" applyFont="1" applyFill="1" applyBorder="1" applyAlignment="1" applyProtection="1">
      <alignment horizontal="left" vertical="center" wrapText="1"/>
      <protection locked="0"/>
    </xf>
    <xf numFmtId="0" fontId="36" fillId="15" borderId="4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37" fillId="0" borderId="9" xfId="7" applyFont="1" applyBorder="1" applyAlignment="1">
      <alignment horizontal="center"/>
    </xf>
    <xf numFmtId="0" fontId="12" fillId="4" borderId="105" xfId="8" applyFont="1" applyFill="1" applyBorder="1" applyAlignment="1">
      <alignment horizontal="center" vertical="center" wrapText="1"/>
    </xf>
    <xf numFmtId="0" fontId="12" fillId="4" borderId="106" xfId="8" applyFont="1" applyFill="1" applyBorder="1" applyAlignment="1">
      <alignment horizontal="center" vertical="center" wrapText="1"/>
    </xf>
    <xf numFmtId="0" fontId="12" fillId="4" borderId="123" xfId="8" applyFont="1" applyFill="1" applyBorder="1" applyAlignment="1">
      <alignment horizontal="center" vertical="center" wrapText="1"/>
    </xf>
    <xf numFmtId="9" fontId="31" fillId="4" borderId="49" xfId="8" applyNumberFormat="1" applyFont="1" applyFill="1" applyBorder="1" applyAlignment="1" applyProtection="1">
      <alignment horizontal="center" vertical="center" wrapText="1"/>
    </xf>
    <xf numFmtId="9" fontId="31" fillId="4" borderId="88" xfId="8" applyNumberFormat="1" applyFont="1" applyFill="1" applyBorder="1" applyAlignment="1" applyProtection="1">
      <alignment horizontal="center" vertical="center" wrapText="1"/>
    </xf>
    <xf numFmtId="0" fontId="31" fillId="4" borderId="1" xfId="8" applyFont="1" applyFill="1" applyBorder="1" applyAlignment="1" applyProtection="1">
      <alignment horizontal="center" vertical="center" wrapText="1"/>
    </xf>
    <xf numFmtId="0" fontId="31" fillId="0" borderId="1" xfId="8" applyFont="1" applyBorder="1"/>
    <xf numFmtId="9" fontId="31" fillId="4" borderId="1" xfId="8" applyNumberFormat="1" applyFont="1" applyFill="1" applyBorder="1" applyAlignment="1" applyProtection="1">
      <alignment horizontal="center" vertical="center" wrapText="1"/>
    </xf>
    <xf numFmtId="0" fontId="31" fillId="4" borderId="1" xfId="8" applyFont="1" applyFill="1" applyBorder="1" applyAlignment="1" applyProtection="1">
      <alignment horizontal="left" vertical="center" wrapText="1"/>
    </xf>
    <xf numFmtId="10" fontId="31" fillId="0" borderId="1" xfId="10" applyNumberFormat="1" applyFont="1" applyFill="1" applyBorder="1" applyAlignment="1">
      <alignment horizontal="center" vertical="center" wrapText="1"/>
    </xf>
    <xf numFmtId="0" fontId="31" fillId="0" borderId="1" xfId="8" applyFont="1" applyFill="1" applyBorder="1" applyAlignment="1" applyProtection="1">
      <alignment horizontal="center" vertical="center" wrapText="1"/>
    </xf>
    <xf numFmtId="0" fontId="31" fillId="0" borderId="1" xfId="8" applyFont="1" applyFill="1" applyBorder="1" applyAlignment="1" applyProtection="1">
      <alignment horizontal="left" vertical="center" wrapText="1"/>
    </xf>
    <xf numFmtId="0" fontId="12" fillId="28" borderId="88" xfId="8" applyFont="1" applyFill="1" applyBorder="1" applyAlignment="1" applyProtection="1">
      <alignment horizontal="center" vertical="center" wrapText="1"/>
    </xf>
    <xf numFmtId="0" fontId="12" fillId="28" borderId="1" xfId="8" applyFont="1" applyFill="1" applyBorder="1" applyAlignment="1" applyProtection="1">
      <alignment horizontal="center" vertical="center" wrapText="1"/>
    </xf>
    <xf numFmtId="0" fontId="12" fillId="28" borderId="89" xfId="8" applyFont="1" applyFill="1" applyBorder="1" applyAlignment="1" applyProtection="1">
      <alignment horizontal="center" vertical="center" wrapText="1"/>
    </xf>
    <xf numFmtId="0" fontId="12" fillId="28" borderId="89" xfId="8" applyFont="1" applyFill="1" applyBorder="1" applyAlignment="1">
      <alignment horizontal="center" vertical="center" wrapText="1"/>
    </xf>
    <xf numFmtId="0" fontId="12" fillId="28" borderId="88" xfId="8" applyFont="1" applyFill="1" applyBorder="1" applyAlignment="1">
      <alignment horizontal="center" vertical="center" wrapText="1"/>
    </xf>
    <xf numFmtId="0" fontId="31" fillId="28" borderId="88" xfId="8" applyFont="1" applyFill="1" applyBorder="1"/>
    <xf numFmtId="0" fontId="31" fillId="28" borderId="1" xfId="8" applyFont="1" applyFill="1" applyBorder="1"/>
    <xf numFmtId="0" fontId="31" fillId="25" borderId="1" xfId="8" applyFont="1" applyFill="1" applyBorder="1" applyAlignment="1" applyProtection="1">
      <alignment horizontal="center" vertical="center" wrapText="1"/>
    </xf>
    <xf numFmtId="0" fontId="12" fillId="25" borderId="1" xfId="8" applyFont="1" applyFill="1" applyBorder="1" applyAlignment="1" applyProtection="1">
      <alignment horizontal="center" vertical="center" wrapText="1"/>
    </xf>
    <xf numFmtId="0" fontId="31" fillId="25" borderId="1" xfId="8" applyFont="1" applyFill="1" applyBorder="1"/>
    <xf numFmtId="0" fontId="31" fillId="27" borderId="1" xfId="8" applyFont="1" applyFill="1" applyBorder="1" applyAlignment="1" applyProtection="1">
      <alignment horizontal="center" vertical="center" wrapText="1"/>
    </xf>
    <xf numFmtId="0" fontId="31" fillId="4" borderId="49" xfId="8" applyFont="1" applyFill="1" applyBorder="1" applyAlignment="1" applyProtection="1">
      <alignment horizontal="center" vertical="center" wrapText="1"/>
    </xf>
    <xf numFmtId="0" fontId="31" fillId="4" borderId="88" xfId="8" applyFont="1" applyFill="1" applyBorder="1" applyAlignment="1" applyProtection="1">
      <alignment horizontal="center" vertical="center" wrapText="1"/>
    </xf>
    <xf numFmtId="0" fontId="12" fillId="25" borderId="49" xfId="8" applyFont="1" applyFill="1" applyBorder="1" applyAlignment="1" applyProtection="1">
      <alignment horizontal="center" vertical="center" wrapText="1"/>
    </xf>
    <xf numFmtId="0" fontId="12" fillId="25" borderId="88" xfId="8" applyFont="1" applyFill="1" applyBorder="1" applyAlignment="1" applyProtection="1">
      <alignment horizontal="center" vertical="center" wrapText="1"/>
    </xf>
    <xf numFmtId="0" fontId="12" fillId="25" borderId="49" xfId="8" applyFont="1" applyFill="1" applyBorder="1" applyAlignment="1">
      <alignment horizontal="center" vertical="center" wrapText="1"/>
    </xf>
    <xf numFmtId="0" fontId="12" fillId="25" borderId="88" xfId="8" applyFont="1" applyFill="1" applyBorder="1" applyAlignment="1">
      <alignment horizontal="center" vertical="center" wrapText="1"/>
    </xf>
    <xf numFmtId="0" fontId="35" fillId="6" borderId="100" xfId="4" applyFont="1" applyFill="1" applyBorder="1" applyAlignment="1">
      <alignment horizontal="center" vertical="center" wrapText="1"/>
    </xf>
    <xf numFmtId="0" fontId="35" fillId="6" borderId="99" xfId="4" applyFont="1" applyFill="1" applyBorder="1" applyAlignment="1">
      <alignment horizontal="center" vertical="center" wrapText="1"/>
    </xf>
    <xf numFmtId="0" fontId="35" fillId="6" borderId="98" xfId="4" applyFont="1" applyFill="1" applyBorder="1" applyAlignment="1">
      <alignment horizontal="center" vertical="center" wrapText="1"/>
    </xf>
  </cellXfs>
  <cellStyles count="11">
    <cellStyle name="Cancel_CRONOGRAMA 2011 PROFAMILIA2" xfId="5" xr:uid="{00000000-0005-0000-0000-000000000000}"/>
    <cellStyle name="Euro" xfId="2" xr:uid="{00000000-0005-0000-0000-000001000000}"/>
    <cellStyle name="Normal" xfId="0" builtinId="0"/>
    <cellStyle name="Normal 2" xfId="4" xr:uid="{00000000-0005-0000-0000-000003000000}"/>
    <cellStyle name="Normal 2 2" xfId="8" xr:uid="{00000000-0005-0000-0000-000004000000}"/>
    <cellStyle name="Normal 3" xfId="3" xr:uid="{00000000-0005-0000-0000-000005000000}"/>
    <cellStyle name="Normal 4" xfId="6" xr:uid="{00000000-0005-0000-0000-000006000000}"/>
    <cellStyle name="Normal 5" xfId="7" xr:uid="{00000000-0005-0000-0000-000007000000}"/>
    <cellStyle name="Normal 7" xfId="9" xr:uid="{00000000-0005-0000-0000-000008000000}"/>
    <cellStyle name="Porcentaje" xfId="1" builtinId="5"/>
    <cellStyle name="Porcentaje 2" xfId="10" xr:uid="{00000000-0005-0000-0000-00000A000000}"/>
  </cellStyles>
  <dxfs count="252">
    <dxf>
      <font>
        <color rgb="FFFFFF00"/>
      </font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color rgb="FFFFFF00"/>
      </font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color rgb="FFFFFF00"/>
      </font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color rgb="FFFFFF00"/>
      </font>
    </dxf>
    <dxf>
      <font>
        <color rgb="FFFFFF00"/>
      </font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color rgb="FFFFFF00"/>
      </font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</dxfs>
  <tableStyles count="0" defaultTableStyle="TableStyleMedium2" defaultPivotStyle="PivotStyleLight16"/>
  <colors>
    <mruColors>
      <color rgb="FF00FFCC"/>
      <color rgb="FFCCCCFF"/>
      <color rgb="FFFFCCFF"/>
      <color rgb="FFCCECFF"/>
      <color rgb="FFCCFF99"/>
      <color rgb="FFFFFF99"/>
      <color rgb="FF00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3397251</xdr:colOff>
      <xdr:row>52</xdr:row>
      <xdr:rowOff>42594</xdr:rowOff>
    </xdr:from>
    <xdr:to>
      <xdr:col>4</xdr:col>
      <xdr:colOff>5238751</xdr:colOff>
      <xdr:row>53</xdr:row>
      <xdr:rowOff>15487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26B9F4-BBB1-4170-B6B6-09F14917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82251" y="19981594"/>
          <a:ext cx="1841500" cy="655518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301626</xdr:colOff>
      <xdr:row>0</xdr:row>
      <xdr:rowOff>15875</xdr:rowOff>
    </xdr:from>
    <xdr:to>
      <xdr:col>0</xdr:col>
      <xdr:colOff>3921126</xdr:colOff>
      <xdr:row>0</xdr:row>
      <xdr:rowOff>984250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FD8CE301-BD1B-4193-89A2-6B318444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6" y="15875"/>
          <a:ext cx="3619500" cy="96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503465</xdr:colOff>
      <xdr:row>0</xdr:row>
      <xdr:rowOff>122465</xdr:rowOff>
    </xdr:from>
    <xdr:to>
      <xdr:col>6</xdr:col>
      <xdr:colOff>421822</xdr:colOff>
      <xdr:row>0</xdr:row>
      <xdr:rowOff>979715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0B745B4-1F88-4533-B9F9-95FDCFD2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4" y="122465"/>
          <a:ext cx="332014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497"/>
  <sheetViews>
    <sheetView view="pageBreakPreview" zoomScale="60" zoomScaleNormal="50" workbookViewId="0">
      <selection activeCell="A5" sqref="A5"/>
    </sheetView>
  </sheetViews>
  <sheetFormatPr baseColWidth="10" defaultColWidth="11.42578125" defaultRowHeight="18.75" x14ac:dyDescent="0.2"/>
  <cols>
    <col min="1" max="1" width="63.5703125" style="128" bestFit="1" customWidth="1"/>
    <col min="2" max="2" width="46.5703125" style="126" customWidth="1"/>
    <col min="3" max="3" width="109.140625" style="126" customWidth="1"/>
    <col min="4" max="4" width="76" style="126" customWidth="1"/>
    <col min="5" max="5" width="82.7109375" style="126" customWidth="1"/>
    <col min="6" max="6" width="18.42578125" style="126" customWidth="1"/>
    <col min="7" max="7" width="31.28515625" style="127" customWidth="1"/>
    <col min="8" max="43" width="6.85546875" style="126" hidden="1" customWidth="1"/>
    <col min="44" max="16384" width="11.42578125" style="126"/>
  </cols>
  <sheetData>
    <row r="1" spans="1:52" ht="78.75" customHeight="1" x14ac:dyDescent="0.2">
      <c r="A1" s="450" t="s">
        <v>488</v>
      </c>
      <c r="B1" s="451"/>
      <c r="C1" s="451"/>
      <c r="D1" s="451"/>
      <c r="E1" s="451"/>
      <c r="F1" s="451"/>
      <c r="G1" s="452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</row>
    <row r="2" spans="1:52" s="166" customFormat="1" ht="36" x14ac:dyDescent="0.2">
      <c r="A2" s="168" t="s">
        <v>242</v>
      </c>
      <c r="B2" s="167" t="s">
        <v>241</v>
      </c>
      <c r="C2" s="167" t="s">
        <v>8</v>
      </c>
      <c r="D2" s="167" t="s">
        <v>50</v>
      </c>
      <c r="E2" s="167" t="s">
        <v>251</v>
      </c>
      <c r="F2" s="167" t="s">
        <v>240</v>
      </c>
      <c r="G2" s="167" t="s">
        <v>239</v>
      </c>
      <c r="H2" s="250" t="s">
        <v>238</v>
      </c>
      <c r="I2" s="250"/>
      <c r="J2" s="250"/>
      <c r="K2" s="250"/>
      <c r="L2" s="250" t="s">
        <v>237</v>
      </c>
      <c r="M2" s="250"/>
      <c r="N2" s="250"/>
      <c r="O2" s="250"/>
      <c r="P2" s="250" t="s">
        <v>236</v>
      </c>
      <c r="Q2" s="250"/>
      <c r="R2" s="250"/>
      <c r="S2" s="250"/>
      <c r="T2" s="250" t="s">
        <v>235</v>
      </c>
      <c r="U2" s="250"/>
      <c r="V2" s="250"/>
      <c r="W2" s="250"/>
      <c r="X2" s="250" t="s">
        <v>234</v>
      </c>
      <c r="Y2" s="250"/>
      <c r="Z2" s="250"/>
      <c r="AA2" s="250"/>
      <c r="AB2" s="250" t="s">
        <v>233</v>
      </c>
      <c r="AC2" s="250"/>
      <c r="AD2" s="250"/>
      <c r="AE2" s="250"/>
      <c r="AF2" s="250" t="s">
        <v>232</v>
      </c>
      <c r="AG2" s="250"/>
      <c r="AH2" s="250"/>
      <c r="AI2" s="250"/>
      <c r="AJ2" s="250" t="s">
        <v>231</v>
      </c>
      <c r="AK2" s="250"/>
      <c r="AL2" s="250"/>
      <c r="AM2" s="250"/>
      <c r="AN2" s="250" t="s">
        <v>230</v>
      </c>
      <c r="AO2" s="250"/>
      <c r="AP2" s="250"/>
      <c r="AQ2" s="250"/>
    </row>
    <row r="3" spans="1:52" x14ac:dyDescent="0.2">
      <c r="A3" s="251">
        <v>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</row>
    <row r="4" spans="1:52" x14ac:dyDescent="0.2">
      <c r="A4" s="165" t="s">
        <v>92</v>
      </c>
      <c r="B4" s="164"/>
      <c r="C4" s="164"/>
      <c r="D4" s="164"/>
      <c r="E4" s="164"/>
      <c r="F4" s="163"/>
      <c r="G4" s="162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</row>
    <row r="5" spans="1:52" ht="54" x14ac:dyDescent="0.2">
      <c r="A5" s="161" t="s">
        <v>247</v>
      </c>
      <c r="B5" s="249" t="s">
        <v>229</v>
      </c>
      <c r="C5" s="159" t="s">
        <v>228</v>
      </c>
      <c r="D5" s="249" t="s">
        <v>227</v>
      </c>
      <c r="E5" s="159" t="s">
        <v>226</v>
      </c>
      <c r="F5" s="158">
        <v>43466</v>
      </c>
      <c r="G5" s="157">
        <v>43525</v>
      </c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26" t="s">
        <v>248</v>
      </c>
    </row>
    <row r="6" spans="1:52" x14ac:dyDescent="0.2">
      <c r="A6" s="160" t="s">
        <v>225</v>
      </c>
      <c r="B6" s="249"/>
      <c r="C6" s="159" t="s">
        <v>224</v>
      </c>
      <c r="D6" s="249"/>
      <c r="E6" s="159" t="s">
        <v>223</v>
      </c>
      <c r="F6" s="158">
        <v>43466</v>
      </c>
      <c r="G6" s="157">
        <v>43466</v>
      </c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26" t="s">
        <v>248</v>
      </c>
    </row>
    <row r="7" spans="1:52" x14ac:dyDescent="0.2">
      <c r="A7" s="156" t="s">
        <v>222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</row>
    <row r="8" spans="1:52" ht="36" x14ac:dyDescent="0.2">
      <c r="A8" s="253" t="s">
        <v>221</v>
      </c>
      <c r="B8" s="249" t="s">
        <v>229</v>
      </c>
      <c r="C8" s="138" t="s">
        <v>249</v>
      </c>
      <c r="D8" s="249" t="s">
        <v>227</v>
      </c>
      <c r="E8" s="138" t="s">
        <v>243</v>
      </c>
      <c r="F8" s="152" t="s">
        <v>107</v>
      </c>
      <c r="G8" s="151" t="s">
        <v>139</v>
      </c>
      <c r="H8" s="154"/>
      <c r="I8" s="144"/>
      <c r="J8" s="153"/>
      <c r="K8" s="144"/>
      <c r="L8" s="153"/>
      <c r="M8" s="144"/>
      <c r="N8" s="153"/>
      <c r="O8" s="144"/>
      <c r="P8" s="153"/>
      <c r="Q8" s="144"/>
      <c r="R8" s="153"/>
      <c r="S8" s="144"/>
      <c r="T8" s="153"/>
      <c r="U8" s="144"/>
      <c r="V8" s="153"/>
      <c r="W8" s="14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44"/>
      <c r="AO8" s="153"/>
      <c r="AP8" s="144"/>
      <c r="AQ8" s="153"/>
      <c r="AR8" s="126" t="s">
        <v>250</v>
      </c>
    </row>
    <row r="9" spans="1:52" x14ac:dyDescent="0.2">
      <c r="A9" s="254"/>
      <c r="B9" s="249"/>
      <c r="C9" s="138" t="s">
        <v>220</v>
      </c>
      <c r="D9" s="249"/>
      <c r="E9" s="138" t="s">
        <v>219</v>
      </c>
      <c r="F9" s="152" t="s">
        <v>218</v>
      </c>
      <c r="G9" s="151" t="s">
        <v>153</v>
      </c>
      <c r="H9" s="147"/>
      <c r="I9" s="148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26" t="s">
        <v>250</v>
      </c>
    </row>
    <row r="10" spans="1:52" ht="90" x14ac:dyDescent="0.2">
      <c r="A10" s="139" t="s">
        <v>217</v>
      </c>
      <c r="B10" s="138" t="s">
        <v>212</v>
      </c>
      <c r="C10" s="138" t="s">
        <v>216</v>
      </c>
      <c r="D10" s="138" t="s">
        <v>215</v>
      </c>
      <c r="E10" s="138" t="s">
        <v>214</v>
      </c>
      <c r="F10" s="170">
        <v>43466</v>
      </c>
      <c r="G10" s="171">
        <v>43770</v>
      </c>
      <c r="H10" s="144"/>
      <c r="I10" s="146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26" t="s">
        <v>250</v>
      </c>
    </row>
    <row r="11" spans="1:52" ht="54" x14ac:dyDescent="0.2">
      <c r="A11" s="261" t="s">
        <v>213</v>
      </c>
      <c r="B11" s="249" t="s">
        <v>212</v>
      </c>
      <c r="C11" s="138" t="s">
        <v>211</v>
      </c>
      <c r="D11" s="249" t="s">
        <v>210</v>
      </c>
      <c r="E11" s="138" t="s">
        <v>209</v>
      </c>
      <c r="F11" s="152" t="s">
        <v>254</v>
      </c>
      <c r="G11" s="151" t="s">
        <v>255</v>
      </c>
      <c r="H11" s="148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26" t="s">
        <v>250</v>
      </c>
    </row>
    <row r="12" spans="1:52" x14ac:dyDescent="0.2">
      <c r="A12" s="261"/>
      <c r="B12" s="249"/>
      <c r="C12" s="138" t="s">
        <v>208</v>
      </c>
      <c r="D12" s="249"/>
      <c r="E12" s="138" t="s">
        <v>207</v>
      </c>
      <c r="F12" s="152" t="s">
        <v>253</v>
      </c>
      <c r="G12" s="151" t="s">
        <v>252</v>
      </c>
      <c r="H12" s="146"/>
      <c r="I12" s="144"/>
      <c r="J12" s="144"/>
      <c r="K12" s="144"/>
      <c r="L12" s="130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26" t="s">
        <v>250</v>
      </c>
      <c r="AS12" s="255"/>
      <c r="AT12" s="256"/>
      <c r="AU12" s="256"/>
      <c r="AV12" s="256"/>
      <c r="AW12" s="256"/>
      <c r="AX12" s="256"/>
      <c r="AY12" s="256"/>
      <c r="AZ12" s="256"/>
    </row>
    <row r="13" spans="1:52" ht="72" x14ac:dyDescent="0.2">
      <c r="A13" s="139" t="s">
        <v>256</v>
      </c>
      <c r="B13" s="138" t="s">
        <v>204</v>
      </c>
      <c r="C13" s="138" t="s">
        <v>451</v>
      </c>
      <c r="D13" s="138" t="s">
        <v>257</v>
      </c>
      <c r="E13" s="138" t="s">
        <v>258</v>
      </c>
      <c r="F13" s="152" t="s">
        <v>166</v>
      </c>
      <c r="G13" s="151" t="s">
        <v>206</v>
      </c>
      <c r="H13" s="144"/>
      <c r="I13" s="144"/>
      <c r="J13" s="146"/>
      <c r="K13" s="146"/>
      <c r="L13" s="146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</row>
    <row r="14" spans="1:52" ht="54" x14ac:dyDescent="0.2">
      <c r="A14" s="139" t="s">
        <v>205</v>
      </c>
      <c r="B14" s="138" t="s">
        <v>204</v>
      </c>
      <c r="C14" s="138" t="s">
        <v>203</v>
      </c>
      <c r="D14" s="127" t="s">
        <v>446</v>
      </c>
      <c r="E14" s="138" t="s">
        <v>202</v>
      </c>
      <c r="F14" s="152" t="s">
        <v>201</v>
      </c>
      <c r="G14" s="151" t="s">
        <v>153</v>
      </c>
      <c r="H14" s="144"/>
      <c r="I14" s="144"/>
      <c r="J14" s="146"/>
      <c r="K14" s="146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</row>
    <row r="15" spans="1:52" ht="36" x14ac:dyDescent="0.2">
      <c r="A15" s="139" t="s">
        <v>200</v>
      </c>
      <c r="B15" s="138" t="s">
        <v>195</v>
      </c>
      <c r="C15" s="138" t="s">
        <v>199</v>
      </c>
      <c r="D15" s="138" t="s">
        <v>198</v>
      </c>
      <c r="E15" s="138" t="s">
        <v>197</v>
      </c>
      <c r="F15" s="152" t="s">
        <v>129</v>
      </c>
      <c r="G15" s="151" t="s">
        <v>128</v>
      </c>
      <c r="H15" s="144"/>
      <c r="I15" s="144"/>
      <c r="J15" s="146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</row>
    <row r="16" spans="1:52" x14ac:dyDescent="0.2">
      <c r="A16" s="257" t="s">
        <v>196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</row>
    <row r="17" spans="1:43" ht="36" x14ac:dyDescent="0.2">
      <c r="A17" s="259"/>
      <c r="B17" s="249"/>
      <c r="C17" s="149" t="s">
        <v>453</v>
      </c>
      <c r="D17" s="260"/>
      <c r="E17" s="149" t="s">
        <v>194</v>
      </c>
      <c r="F17" s="144" t="s">
        <v>189</v>
      </c>
      <c r="G17" s="151" t="s">
        <v>193</v>
      </c>
      <c r="H17" s="144"/>
      <c r="I17" s="144"/>
      <c r="J17" s="144"/>
      <c r="K17" s="144"/>
      <c r="L17" s="146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</row>
    <row r="18" spans="1:43" x14ac:dyDescent="0.2">
      <c r="A18" s="259"/>
      <c r="B18" s="249"/>
      <c r="C18" s="149" t="s">
        <v>192</v>
      </c>
      <c r="D18" s="260"/>
      <c r="E18" s="149" t="s">
        <v>191</v>
      </c>
      <c r="F18" s="144" t="s">
        <v>189</v>
      </c>
      <c r="G18" s="147" t="s">
        <v>188</v>
      </c>
      <c r="H18" s="144"/>
      <c r="I18" s="144"/>
      <c r="J18" s="144"/>
      <c r="K18" s="144"/>
      <c r="L18" s="144"/>
      <c r="M18" s="146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</row>
    <row r="19" spans="1:43" ht="20.25" customHeight="1" x14ac:dyDescent="0.2">
      <c r="A19" s="259"/>
      <c r="B19" s="249"/>
      <c r="C19" s="138" t="s">
        <v>454</v>
      </c>
      <c r="D19" s="260"/>
      <c r="E19" s="149" t="s">
        <v>190</v>
      </c>
      <c r="F19" s="144" t="s">
        <v>189</v>
      </c>
      <c r="G19" s="147" t="s">
        <v>188</v>
      </c>
      <c r="H19" s="144"/>
      <c r="I19" s="144"/>
      <c r="J19" s="144"/>
      <c r="K19" s="144"/>
      <c r="L19" s="144"/>
      <c r="M19" s="146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ht="24.75" customHeight="1" x14ac:dyDescent="0.2">
      <c r="A20" s="261" t="s">
        <v>187</v>
      </c>
      <c r="B20" s="249" t="s">
        <v>179</v>
      </c>
      <c r="C20" s="138" t="s">
        <v>455</v>
      </c>
      <c r="D20" s="249" t="s">
        <v>447</v>
      </c>
      <c r="E20" s="138" t="s">
        <v>186</v>
      </c>
      <c r="F20" s="150" t="s">
        <v>166</v>
      </c>
      <c r="G20" s="149" t="s">
        <v>156</v>
      </c>
      <c r="H20" s="144"/>
      <c r="I20" s="144"/>
      <c r="J20" s="146"/>
      <c r="K20" s="144"/>
      <c r="L20" s="144"/>
      <c r="M20" s="144"/>
      <c r="N20" s="146"/>
      <c r="O20" s="144"/>
      <c r="P20" s="144"/>
      <c r="Q20" s="144"/>
      <c r="R20" s="146"/>
      <c r="S20" s="144"/>
      <c r="T20" s="144"/>
      <c r="U20" s="144"/>
      <c r="V20" s="146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</row>
    <row r="21" spans="1:43" ht="28.5" customHeight="1" x14ac:dyDescent="0.2">
      <c r="A21" s="261"/>
      <c r="B21" s="249"/>
      <c r="C21" s="138" t="s">
        <v>452</v>
      </c>
      <c r="D21" s="249"/>
      <c r="E21" s="138" t="s">
        <v>185</v>
      </c>
      <c r="F21" s="150" t="s">
        <v>153</v>
      </c>
      <c r="G21" s="149" t="s">
        <v>165</v>
      </c>
      <c r="H21" s="144"/>
      <c r="I21" s="144"/>
      <c r="J21" s="146"/>
      <c r="K21" s="144"/>
      <c r="L21" s="144"/>
      <c r="M21" s="144"/>
      <c r="N21" s="146"/>
      <c r="O21" s="144"/>
      <c r="P21" s="144"/>
      <c r="Q21" s="144"/>
      <c r="R21" s="146"/>
      <c r="S21" s="144"/>
      <c r="T21" s="144"/>
      <c r="U21" s="144"/>
      <c r="V21" s="146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 ht="24.75" customHeight="1" x14ac:dyDescent="0.2">
      <c r="A22" s="261"/>
      <c r="B22" s="249"/>
      <c r="C22" s="138" t="s">
        <v>184</v>
      </c>
      <c r="D22" s="249"/>
      <c r="E22" s="138" t="s">
        <v>183</v>
      </c>
      <c r="F22" s="140" t="s">
        <v>181</v>
      </c>
      <c r="G22" s="138" t="s">
        <v>128</v>
      </c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</row>
    <row r="23" spans="1:43" ht="32.25" customHeight="1" x14ac:dyDescent="0.2">
      <c r="A23" s="261"/>
      <c r="B23" s="249"/>
      <c r="C23" s="138" t="s">
        <v>456</v>
      </c>
      <c r="D23" s="249"/>
      <c r="E23" s="138" t="s">
        <v>182</v>
      </c>
      <c r="F23" s="140" t="s">
        <v>181</v>
      </c>
      <c r="G23" s="138" t="s">
        <v>128</v>
      </c>
      <c r="H23" s="144"/>
      <c r="I23" s="144"/>
      <c r="J23" s="144"/>
      <c r="K23" s="144"/>
      <c r="L23" s="144"/>
      <c r="M23" s="144"/>
      <c r="N23" s="146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6"/>
      <c r="AP23" s="144"/>
      <c r="AQ23" s="144"/>
    </row>
    <row r="24" spans="1:43" x14ac:dyDescent="0.2">
      <c r="A24" s="261" t="s">
        <v>180</v>
      </c>
      <c r="B24" s="249" t="s">
        <v>179</v>
      </c>
      <c r="C24" s="138" t="s">
        <v>178</v>
      </c>
      <c r="D24" s="249" t="s">
        <v>448</v>
      </c>
      <c r="E24" s="249" t="s">
        <v>177</v>
      </c>
      <c r="F24" s="140" t="s">
        <v>166</v>
      </c>
      <c r="G24" s="138" t="s">
        <v>171</v>
      </c>
      <c r="H24" s="147"/>
      <c r="I24" s="147"/>
      <c r="J24" s="148"/>
      <c r="K24" s="148"/>
      <c r="L24" s="148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</row>
    <row r="25" spans="1:43" x14ac:dyDescent="0.2">
      <c r="A25" s="261"/>
      <c r="B25" s="249"/>
      <c r="C25" s="138" t="s">
        <v>176</v>
      </c>
      <c r="D25" s="249"/>
      <c r="E25" s="249"/>
      <c r="F25" s="140" t="s">
        <v>175</v>
      </c>
      <c r="G25" s="138" t="s">
        <v>173</v>
      </c>
      <c r="H25" s="144"/>
      <c r="I25" s="144"/>
      <c r="J25" s="144"/>
      <c r="K25" s="144"/>
      <c r="L25" s="146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</row>
    <row r="26" spans="1:43" x14ac:dyDescent="0.2">
      <c r="A26" s="261"/>
      <c r="B26" s="249"/>
      <c r="C26" s="138" t="s">
        <v>174</v>
      </c>
      <c r="D26" s="249"/>
      <c r="E26" s="249"/>
      <c r="F26" s="140" t="s">
        <v>157</v>
      </c>
      <c r="G26" s="138" t="s">
        <v>173</v>
      </c>
      <c r="H26" s="144"/>
      <c r="I26" s="144"/>
      <c r="J26" s="144"/>
      <c r="K26" s="144"/>
      <c r="L26" s="144"/>
      <c r="M26" s="144"/>
      <c r="N26" s="146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</row>
    <row r="27" spans="1:43" x14ac:dyDescent="0.2">
      <c r="A27" s="261"/>
      <c r="B27" s="249"/>
      <c r="C27" s="138" t="s">
        <v>172</v>
      </c>
      <c r="D27" s="249"/>
      <c r="E27" s="249"/>
      <c r="F27" s="140" t="s">
        <v>157</v>
      </c>
      <c r="G27" s="138" t="s">
        <v>171</v>
      </c>
      <c r="H27" s="144"/>
      <c r="I27" s="144"/>
      <c r="J27" s="144"/>
      <c r="K27" s="144"/>
      <c r="L27" s="144"/>
      <c r="M27" s="144"/>
      <c r="N27" s="146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</row>
    <row r="28" spans="1:43" x14ac:dyDescent="0.2">
      <c r="A28" s="262" t="s">
        <v>170</v>
      </c>
      <c r="B28" s="249" t="s">
        <v>169</v>
      </c>
      <c r="C28" s="138" t="s">
        <v>168</v>
      </c>
      <c r="D28" s="249" t="s">
        <v>449</v>
      </c>
      <c r="E28" s="138" t="s">
        <v>167</v>
      </c>
      <c r="F28" s="140" t="s">
        <v>166</v>
      </c>
      <c r="G28" s="138" t="s">
        <v>165</v>
      </c>
      <c r="H28" s="144"/>
      <c r="I28" s="144"/>
      <c r="J28" s="146"/>
      <c r="K28" s="146"/>
      <c r="L28" s="146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</row>
    <row r="29" spans="1:43" x14ac:dyDescent="0.2">
      <c r="A29" s="262"/>
      <c r="B29" s="249"/>
      <c r="C29" s="138" t="s">
        <v>164</v>
      </c>
      <c r="D29" s="249"/>
      <c r="E29" s="249" t="s">
        <v>163</v>
      </c>
      <c r="F29" s="140" t="s">
        <v>160</v>
      </c>
      <c r="G29" s="138" t="s">
        <v>162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</row>
    <row r="30" spans="1:43" x14ac:dyDescent="0.2">
      <c r="A30" s="262"/>
      <c r="B30" s="249"/>
      <c r="C30" s="138" t="s">
        <v>161</v>
      </c>
      <c r="D30" s="249"/>
      <c r="E30" s="249"/>
      <c r="F30" s="140" t="s">
        <v>160</v>
      </c>
      <c r="G30" s="138" t="s">
        <v>159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5"/>
      <c r="AP30" s="144"/>
      <c r="AQ30" s="144"/>
    </row>
    <row r="31" spans="1:43" x14ac:dyDescent="0.2">
      <c r="A31" s="262"/>
      <c r="B31" s="249"/>
      <c r="C31" s="138" t="s">
        <v>457</v>
      </c>
      <c r="D31" s="249"/>
      <c r="E31" s="249" t="s">
        <v>158</v>
      </c>
      <c r="F31" s="140" t="s">
        <v>157</v>
      </c>
      <c r="G31" s="138" t="s">
        <v>156</v>
      </c>
      <c r="H31" s="130"/>
      <c r="I31" s="130"/>
      <c r="J31" s="130"/>
      <c r="K31" s="130"/>
      <c r="L31" s="130"/>
      <c r="M31" s="130"/>
      <c r="N31" s="135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5"/>
      <c r="AP31" s="130"/>
      <c r="AQ31" s="130"/>
    </row>
    <row r="32" spans="1:43" x14ac:dyDescent="0.2">
      <c r="A32" s="262"/>
      <c r="B32" s="249"/>
      <c r="C32" s="138" t="s">
        <v>155</v>
      </c>
      <c r="D32" s="249"/>
      <c r="E32" s="249"/>
      <c r="F32" s="137" t="s">
        <v>107</v>
      </c>
      <c r="G32" s="136" t="s">
        <v>106</v>
      </c>
      <c r="H32" s="135"/>
      <c r="I32" s="130"/>
      <c r="J32" s="130"/>
      <c r="K32" s="130"/>
      <c r="L32" s="135"/>
      <c r="M32" s="130"/>
      <c r="N32" s="130"/>
      <c r="O32" s="130"/>
      <c r="P32" s="135"/>
      <c r="Q32" s="130"/>
      <c r="R32" s="130"/>
      <c r="S32" s="130"/>
      <c r="T32" s="135"/>
      <c r="U32" s="130"/>
      <c r="V32" s="130"/>
      <c r="W32" s="130"/>
      <c r="X32" s="135"/>
      <c r="Y32" s="130"/>
      <c r="Z32" s="130"/>
      <c r="AA32" s="130"/>
      <c r="AB32" s="135"/>
      <c r="AC32" s="130"/>
      <c r="AD32" s="130"/>
      <c r="AE32" s="130"/>
      <c r="AF32" s="135"/>
      <c r="AG32" s="130"/>
      <c r="AH32" s="130"/>
      <c r="AI32" s="130"/>
      <c r="AJ32" s="135"/>
      <c r="AK32" s="130"/>
      <c r="AL32" s="130"/>
      <c r="AM32" s="130"/>
      <c r="AN32" s="135"/>
      <c r="AO32" s="130"/>
      <c r="AP32" s="130"/>
      <c r="AQ32" s="130"/>
    </row>
    <row r="33" spans="1:43" ht="36" x14ac:dyDescent="0.2">
      <c r="A33" s="262"/>
      <c r="B33" s="249"/>
      <c r="C33" s="138" t="s">
        <v>458</v>
      </c>
      <c r="D33" s="249"/>
      <c r="E33" s="249"/>
      <c r="F33" s="137" t="s">
        <v>153</v>
      </c>
      <c r="G33" s="136" t="s">
        <v>152</v>
      </c>
      <c r="H33" s="135"/>
      <c r="I33" s="130"/>
      <c r="J33" s="130"/>
      <c r="K33" s="130"/>
      <c r="L33" s="135"/>
      <c r="M33" s="130"/>
      <c r="N33" s="130"/>
      <c r="O33" s="130"/>
      <c r="P33" s="135"/>
      <c r="Q33" s="130"/>
      <c r="R33" s="130"/>
      <c r="S33" s="130"/>
      <c r="T33" s="135"/>
      <c r="U33" s="130"/>
      <c r="V33" s="130"/>
      <c r="W33" s="130"/>
      <c r="X33" s="135"/>
      <c r="Y33" s="130"/>
      <c r="Z33" s="130"/>
      <c r="AA33" s="130"/>
      <c r="AB33" s="135"/>
      <c r="AC33" s="130"/>
      <c r="AD33" s="130"/>
      <c r="AE33" s="130"/>
      <c r="AF33" s="135"/>
      <c r="AG33" s="130"/>
      <c r="AH33" s="130"/>
      <c r="AI33" s="130"/>
      <c r="AJ33" s="135"/>
      <c r="AK33" s="130"/>
      <c r="AL33" s="130"/>
      <c r="AM33" s="130"/>
      <c r="AN33" s="135"/>
      <c r="AO33" s="130"/>
      <c r="AP33" s="130"/>
      <c r="AQ33" s="130"/>
    </row>
    <row r="34" spans="1:43" x14ac:dyDescent="0.2">
      <c r="A34" s="262"/>
      <c r="B34" s="249"/>
      <c r="C34" s="138" t="s">
        <v>154</v>
      </c>
      <c r="D34" s="249"/>
      <c r="E34" s="249"/>
      <c r="F34" s="137" t="s">
        <v>153</v>
      </c>
      <c r="G34" s="136" t="s">
        <v>152</v>
      </c>
      <c r="H34" s="135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5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5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</row>
    <row r="35" spans="1:43" ht="54" x14ac:dyDescent="0.2">
      <c r="A35" s="139" t="s">
        <v>151</v>
      </c>
      <c r="B35" s="138" t="s">
        <v>134</v>
      </c>
      <c r="C35" s="138" t="s">
        <v>150</v>
      </c>
      <c r="D35" s="138" t="s">
        <v>270</v>
      </c>
      <c r="E35" s="138" t="s">
        <v>149</v>
      </c>
      <c r="F35" s="140" t="s">
        <v>148</v>
      </c>
      <c r="G35" s="138" t="s">
        <v>106</v>
      </c>
      <c r="H35" s="130"/>
      <c r="I35" s="130"/>
      <c r="J35" s="130"/>
      <c r="K35" s="130"/>
      <c r="L35" s="130"/>
      <c r="M35" s="135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</row>
    <row r="36" spans="1:43" ht="36" x14ac:dyDescent="0.2">
      <c r="A36" s="261" t="s">
        <v>147</v>
      </c>
      <c r="B36" s="249" t="s">
        <v>146</v>
      </c>
      <c r="C36" s="138" t="s">
        <v>145</v>
      </c>
      <c r="D36" s="249" t="s">
        <v>450</v>
      </c>
      <c r="E36" s="138" t="s">
        <v>144</v>
      </c>
      <c r="F36" s="137" t="s">
        <v>129</v>
      </c>
      <c r="G36" s="136" t="s">
        <v>128</v>
      </c>
      <c r="H36" s="130"/>
      <c r="I36" s="130"/>
      <c r="J36" s="135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</row>
    <row r="37" spans="1:43" x14ac:dyDescent="0.2">
      <c r="A37" s="261"/>
      <c r="B37" s="249"/>
      <c r="C37" s="138" t="s">
        <v>143</v>
      </c>
      <c r="D37" s="249"/>
      <c r="E37" s="249" t="s">
        <v>142</v>
      </c>
      <c r="F37" s="137" t="s">
        <v>141</v>
      </c>
      <c r="G37" s="136" t="s">
        <v>129</v>
      </c>
      <c r="H37" s="135"/>
      <c r="I37" s="130"/>
      <c r="J37" s="130"/>
      <c r="K37" s="143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</row>
    <row r="38" spans="1:43" x14ac:dyDescent="0.2">
      <c r="A38" s="261"/>
      <c r="B38" s="249"/>
      <c r="C38" s="138" t="s">
        <v>140</v>
      </c>
      <c r="D38" s="249"/>
      <c r="E38" s="249"/>
      <c r="F38" s="137" t="s">
        <v>107</v>
      </c>
      <c r="G38" s="136" t="s">
        <v>139</v>
      </c>
      <c r="H38" s="135"/>
      <c r="I38" s="130"/>
      <c r="J38" s="130"/>
      <c r="K38" s="135"/>
      <c r="L38" s="135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</row>
    <row r="39" spans="1:43" x14ac:dyDescent="0.2">
      <c r="A39" s="261"/>
      <c r="B39" s="249"/>
      <c r="C39" s="138" t="s">
        <v>138</v>
      </c>
      <c r="D39" s="249"/>
      <c r="E39" s="249"/>
      <c r="F39" s="137" t="s">
        <v>107</v>
      </c>
      <c r="G39" s="136" t="s">
        <v>106</v>
      </c>
      <c r="H39" s="130"/>
      <c r="I39" s="135"/>
      <c r="J39" s="130"/>
      <c r="K39" s="130"/>
      <c r="L39" s="130"/>
      <c r="M39" s="135"/>
      <c r="N39" s="130"/>
      <c r="O39" s="130"/>
      <c r="P39" s="130"/>
      <c r="Q39" s="135"/>
      <c r="R39" s="130"/>
      <c r="S39" s="130"/>
      <c r="T39" s="130"/>
      <c r="U39" s="135"/>
      <c r="V39" s="130"/>
      <c r="W39" s="130"/>
      <c r="X39" s="130"/>
      <c r="Y39" s="135"/>
      <c r="Z39" s="130"/>
      <c r="AA39" s="130"/>
      <c r="AB39" s="130"/>
      <c r="AC39" s="135"/>
      <c r="AD39" s="130"/>
      <c r="AE39" s="130"/>
      <c r="AF39" s="130"/>
      <c r="AG39" s="135"/>
      <c r="AH39" s="130"/>
      <c r="AI39" s="130"/>
      <c r="AJ39" s="130"/>
      <c r="AK39" s="135"/>
      <c r="AL39" s="130"/>
      <c r="AM39" s="130"/>
      <c r="AN39" s="130"/>
      <c r="AO39" s="135"/>
      <c r="AP39" s="130"/>
      <c r="AQ39" s="130"/>
    </row>
    <row r="40" spans="1:43" x14ac:dyDescent="0.2">
      <c r="A40" s="261" t="s">
        <v>489</v>
      </c>
      <c r="B40" s="249" t="s">
        <v>134</v>
      </c>
      <c r="C40" s="138" t="s">
        <v>137</v>
      </c>
      <c r="D40" s="249" t="s">
        <v>133</v>
      </c>
      <c r="E40" s="249" t="s">
        <v>136</v>
      </c>
      <c r="F40" s="137" t="s">
        <v>129</v>
      </c>
      <c r="G40" s="136" t="s">
        <v>128</v>
      </c>
      <c r="H40" s="135"/>
      <c r="I40" s="130"/>
      <c r="J40" s="130"/>
      <c r="K40" s="130"/>
      <c r="L40" s="135"/>
      <c r="M40" s="130"/>
      <c r="N40" s="130"/>
      <c r="O40" s="130"/>
      <c r="P40" s="135"/>
      <c r="Q40" s="130"/>
      <c r="R40" s="130"/>
      <c r="S40" s="130"/>
      <c r="T40" s="135"/>
      <c r="U40" s="130"/>
      <c r="V40" s="130"/>
      <c r="W40" s="130"/>
      <c r="X40" s="135"/>
      <c r="Y40" s="130"/>
      <c r="Z40" s="130"/>
      <c r="AA40" s="130"/>
      <c r="AB40" s="135"/>
      <c r="AC40" s="130"/>
      <c r="AD40" s="130"/>
      <c r="AE40" s="130"/>
      <c r="AF40" s="135"/>
      <c r="AG40" s="130"/>
      <c r="AH40" s="130"/>
      <c r="AI40" s="130"/>
      <c r="AJ40" s="135"/>
      <c r="AK40" s="130"/>
      <c r="AL40" s="130"/>
      <c r="AM40" s="130"/>
      <c r="AN40" s="135"/>
      <c r="AO40" s="130"/>
      <c r="AP40" s="130"/>
      <c r="AQ40" s="130"/>
    </row>
    <row r="41" spans="1:43" x14ac:dyDescent="0.2">
      <c r="A41" s="261"/>
      <c r="B41" s="249"/>
      <c r="C41" s="138" t="s">
        <v>131</v>
      </c>
      <c r="D41" s="249"/>
      <c r="E41" s="249"/>
      <c r="F41" s="137" t="s">
        <v>129</v>
      </c>
      <c r="G41" s="136" t="s">
        <v>128</v>
      </c>
      <c r="H41" s="135"/>
      <c r="I41" s="130"/>
      <c r="J41" s="130"/>
      <c r="K41" s="130"/>
      <c r="L41" s="135"/>
      <c r="M41" s="130"/>
      <c r="N41" s="130"/>
      <c r="O41" s="130"/>
      <c r="P41" s="135"/>
      <c r="Q41" s="130"/>
      <c r="R41" s="130"/>
      <c r="S41" s="130"/>
      <c r="T41" s="135"/>
      <c r="U41" s="130"/>
      <c r="V41" s="130"/>
      <c r="W41" s="130"/>
      <c r="X41" s="135"/>
      <c r="Y41" s="130"/>
      <c r="Z41" s="130"/>
      <c r="AA41" s="130"/>
      <c r="AB41" s="135"/>
      <c r="AC41" s="130"/>
      <c r="AD41" s="130"/>
      <c r="AE41" s="130"/>
      <c r="AF41" s="135"/>
      <c r="AG41" s="130"/>
      <c r="AH41" s="130"/>
      <c r="AI41" s="130"/>
      <c r="AJ41" s="135"/>
      <c r="AK41" s="130"/>
      <c r="AL41" s="130"/>
      <c r="AM41" s="130"/>
      <c r="AN41" s="135"/>
      <c r="AO41" s="130"/>
      <c r="AP41" s="130"/>
      <c r="AQ41" s="130"/>
    </row>
    <row r="42" spans="1:43" x14ac:dyDescent="0.2">
      <c r="A42" s="261"/>
      <c r="B42" s="249"/>
      <c r="C42" s="138" t="s">
        <v>130</v>
      </c>
      <c r="D42" s="249"/>
      <c r="E42" s="249"/>
      <c r="F42" s="137" t="s">
        <v>129</v>
      </c>
      <c r="G42" s="136" t="s">
        <v>128</v>
      </c>
      <c r="H42" s="135"/>
      <c r="I42" s="130"/>
      <c r="J42" s="130"/>
      <c r="K42" s="130"/>
      <c r="L42" s="135"/>
      <c r="M42" s="130"/>
      <c r="N42" s="130"/>
      <c r="O42" s="130"/>
      <c r="P42" s="135"/>
      <c r="Q42" s="130"/>
      <c r="R42" s="130"/>
      <c r="S42" s="130"/>
      <c r="T42" s="135"/>
      <c r="U42" s="130"/>
      <c r="V42" s="130"/>
      <c r="W42" s="130"/>
      <c r="X42" s="135"/>
      <c r="Y42" s="130"/>
      <c r="Z42" s="130"/>
      <c r="AA42" s="130"/>
      <c r="AB42" s="135"/>
      <c r="AC42" s="130"/>
      <c r="AD42" s="130"/>
      <c r="AE42" s="130"/>
      <c r="AF42" s="135"/>
      <c r="AG42" s="130"/>
      <c r="AH42" s="130"/>
      <c r="AI42" s="130"/>
      <c r="AJ42" s="135"/>
      <c r="AK42" s="130"/>
      <c r="AL42" s="130"/>
      <c r="AM42" s="130"/>
      <c r="AN42" s="135"/>
      <c r="AO42" s="130"/>
      <c r="AP42" s="130"/>
      <c r="AQ42" s="130"/>
    </row>
    <row r="43" spans="1:43" x14ac:dyDescent="0.2">
      <c r="A43" s="261" t="s">
        <v>135</v>
      </c>
      <c r="B43" s="249" t="s">
        <v>134</v>
      </c>
      <c r="C43" s="138" t="s">
        <v>459</v>
      </c>
      <c r="D43" s="249" t="s">
        <v>133</v>
      </c>
      <c r="E43" s="249" t="s">
        <v>132</v>
      </c>
      <c r="F43" s="137" t="s">
        <v>129</v>
      </c>
      <c r="G43" s="136" t="s">
        <v>128</v>
      </c>
      <c r="H43" s="130"/>
      <c r="I43" s="130"/>
      <c r="J43" s="135"/>
      <c r="K43" s="130"/>
      <c r="L43" s="130"/>
      <c r="M43" s="130"/>
      <c r="N43" s="142"/>
      <c r="O43" s="130"/>
      <c r="P43" s="130"/>
      <c r="Q43" s="130"/>
      <c r="R43" s="142"/>
      <c r="S43" s="130"/>
      <c r="T43" s="130"/>
      <c r="U43" s="130"/>
      <c r="V43" s="135"/>
      <c r="W43" s="130"/>
      <c r="X43" s="130"/>
      <c r="Y43" s="130"/>
      <c r="Z43" s="142"/>
      <c r="AA43" s="130"/>
      <c r="AB43" s="130"/>
      <c r="AC43" s="130"/>
      <c r="AD43" s="142"/>
      <c r="AE43" s="130"/>
      <c r="AF43" s="130"/>
      <c r="AG43" s="130"/>
      <c r="AH43" s="142"/>
      <c r="AI43" s="130"/>
      <c r="AJ43" s="130"/>
      <c r="AK43" s="130"/>
      <c r="AL43" s="135"/>
      <c r="AM43" s="130"/>
      <c r="AN43" s="130"/>
      <c r="AO43" s="130"/>
      <c r="AP43" s="142"/>
      <c r="AQ43" s="130"/>
    </row>
    <row r="44" spans="1:43" x14ac:dyDescent="0.2">
      <c r="A44" s="261"/>
      <c r="B44" s="249"/>
      <c r="C44" s="138" t="s">
        <v>131</v>
      </c>
      <c r="D44" s="249"/>
      <c r="E44" s="249"/>
      <c r="F44" s="137" t="s">
        <v>129</v>
      </c>
      <c r="G44" s="136" t="s">
        <v>128</v>
      </c>
      <c r="H44" s="130"/>
      <c r="I44" s="130"/>
      <c r="J44" s="135"/>
      <c r="K44" s="130"/>
      <c r="L44" s="130"/>
      <c r="M44" s="130"/>
      <c r="N44" s="142"/>
      <c r="O44" s="130"/>
      <c r="P44" s="130"/>
      <c r="Q44" s="130"/>
      <c r="R44" s="142"/>
      <c r="S44" s="130"/>
      <c r="T44" s="130"/>
      <c r="U44" s="130"/>
      <c r="V44" s="135"/>
      <c r="W44" s="130"/>
      <c r="X44" s="130"/>
      <c r="Y44" s="130"/>
      <c r="Z44" s="142"/>
      <c r="AA44" s="130"/>
      <c r="AB44" s="130"/>
      <c r="AC44" s="130"/>
      <c r="AD44" s="142"/>
      <c r="AE44" s="130"/>
      <c r="AF44" s="130"/>
      <c r="AG44" s="130"/>
      <c r="AH44" s="142"/>
      <c r="AI44" s="130"/>
      <c r="AJ44" s="130"/>
      <c r="AK44" s="130"/>
      <c r="AL44" s="135"/>
      <c r="AM44" s="130"/>
      <c r="AN44" s="130"/>
      <c r="AO44" s="130"/>
      <c r="AP44" s="142"/>
      <c r="AQ44" s="130"/>
    </row>
    <row r="45" spans="1:43" x14ac:dyDescent="0.2">
      <c r="A45" s="261"/>
      <c r="B45" s="249"/>
      <c r="C45" s="138" t="s">
        <v>130</v>
      </c>
      <c r="D45" s="249"/>
      <c r="E45" s="249"/>
      <c r="F45" s="137" t="s">
        <v>129</v>
      </c>
      <c r="G45" s="136" t="s">
        <v>128</v>
      </c>
      <c r="H45" s="130"/>
      <c r="I45" s="130"/>
      <c r="J45" s="135"/>
      <c r="K45" s="130"/>
      <c r="L45" s="130"/>
      <c r="M45" s="130"/>
      <c r="N45" s="142"/>
      <c r="O45" s="130"/>
      <c r="P45" s="130"/>
      <c r="Q45" s="130"/>
      <c r="R45" s="142"/>
      <c r="S45" s="130"/>
      <c r="T45" s="130"/>
      <c r="U45" s="130"/>
      <c r="V45" s="135"/>
      <c r="W45" s="130"/>
      <c r="X45" s="130"/>
      <c r="Y45" s="130"/>
      <c r="Z45" s="142"/>
      <c r="AA45" s="130"/>
      <c r="AB45" s="130"/>
      <c r="AC45" s="130"/>
      <c r="AD45" s="142"/>
      <c r="AE45" s="130"/>
      <c r="AF45" s="130"/>
      <c r="AG45" s="130"/>
      <c r="AH45" s="142"/>
      <c r="AI45" s="130"/>
      <c r="AJ45" s="130"/>
      <c r="AK45" s="130"/>
      <c r="AL45" s="135"/>
      <c r="AM45" s="130"/>
      <c r="AN45" s="130"/>
      <c r="AO45" s="130"/>
      <c r="AP45" s="142"/>
      <c r="AQ45" s="130"/>
    </row>
    <row r="46" spans="1:43" ht="20.25" x14ac:dyDescent="0.2">
      <c r="A46" s="272" t="s">
        <v>127</v>
      </c>
      <c r="B46" s="273"/>
      <c r="C46" s="273"/>
      <c r="D46" s="273"/>
      <c r="E46" s="273"/>
      <c r="F46" s="273"/>
      <c r="G46" s="273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</row>
    <row r="47" spans="1:43" ht="72" x14ac:dyDescent="0.2">
      <c r="A47" s="139" t="s">
        <v>126</v>
      </c>
      <c r="B47" s="138" t="s">
        <v>104</v>
      </c>
      <c r="C47" s="138" t="s">
        <v>125</v>
      </c>
      <c r="D47" s="138" t="s">
        <v>124</v>
      </c>
      <c r="E47" s="138" t="s">
        <v>123</v>
      </c>
      <c r="F47" s="140" t="s">
        <v>122</v>
      </c>
      <c r="G47" s="138" t="s">
        <v>121</v>
      </c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5"/>
      <c r="AL47" s="130"/>
      <c r="AM47" s="130"/>
      <c r="AN47" s="130"/>
      <c r="AO47" s="130"/>
      <c r="AP47" s="130"/>
      <c r="AQ47" s="130"/>
    </row>
    <row r="48" spans="1:43" ht="72" x14ac:dyDescent="0.2">
      <c r="A48" s="139" t="s">
        <v>120</v>
      </c>
      <c r="B48" s="138" t="s">
        <v>104</v>
      </c>
      <c r="C48" s="138" t="s">
        <v>119</v>
      </c>
      <c r="D48" s="138" t="s">
        <v>118</v>
      </c>
      <c r="E48" s="138" t="s">
        <v>117</v>
      </c>
      <c r="F48" s="140" t="s">
        <v>113</v>
      </c>
      <c r="G48" s="138" t="s">
        <v>112</v>
      </c>
      <c r="H48" s="135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</row>
    <row r="49" spans="1:43" ht="36" x14ac:dyDescent="0.2">
      <c r="A49" s="139" t="s">
        <v>116</v>
      </c>
      <c r="B49" s="138" t="s">
        <v>104</v>
      </c>
      <c r="C49" s="138" t="s">
        <v>115</v>
      </c>
      <c r="D49" s="138" t="s">
        <v>114</v>
      </c>
      <c r="E49" s="138" t="s">
        <v>108</v>
      </c>
      <c r="F49" s="140" t="s">
        <v>113</v>
      </c>
      <c r="G49" s="138" t="s">
        <v>112</v>
      </c>
      <c r="H49" s="135"/>
      <c r="I49" s="130"/>
      <c r="J49" s="130"/>
      <c r="K49" s="130"/>
      <c r="L49" s="130"/>
      <c r="M49" s="135"/>
      <c r="N49" s="130"/>
      <c r="O49" s="130"/>
      <c r="P49" s="130"/>
      <c r="Q49" s="135"/>
      <c r="R49" s="130"/>
      <c r="S49" s="130"/>
      <c r="T49" s="130"/>
      <c r="U49" s="135"/>
      <c r="V49" s="130"/>
      <c r="W49" s="130"/>
      <c r="X49" s="130"/>
      <c r="Y49" s="135"/>
      <c r="Z49" s="130"/>
      <c r="AA49" s="130"/>
      <c r="AB49" s="130"/>
      <c r="AC49" s="135"/>
      <c r="AD49" s="130"/>
      <c r="AE49" s="130"/>
      <c r="AF49" s="130"/>
      <c r="AG49" s="135"/>
      <c r="AH49" s="130"/>
      <c r="AI49" s="130"/>
      <c r="AJ49" s="130"/>
      <c r="AK49" s="135"/>
      <c r="AL49" s="130"/>
      <c r="AM49" s="130"/>
      <c r="AN49" s="130"/>
      <c r="AO49" s="135"/>
      <c r="AP49" s="130"/>
      <c r="AQ49" s="130"/>
    </row>
    <row r="50" spans="1:43" ht="36" x14ac:dyDescent="0.2">
      <c r="A50" s="139" t="s">
        <v>111</v>
      </c>
      <c r="B50" s="138" t="s">
        <v>104</v>
      </c>
      <c r="C50" s="138" t="s">
        <v>110</v>
      </c>
      <c r="D50" s="138" t="s">
        <v>109</v>
      </c>
      <c r="E50" s="138" t="s">
        <v>108</v>
      </c>
      <c r="F50" s="137" t="s">
        <v>107</v>
      </c>
      <c r="G50" s="136" t="s">
        <v>106</v>
      </c>
      <c r="H50" s="135"/>
      <c r="I50" s="130"/>
      <c r="J50" s="130"/>
      <c r="K50" s="130"/>
      <c r="L50" s="130"/>
      <c r="M50" s="135"/>
      <c r="N50" s="130"/>
      <c r="O50" s="130"/>
      <c r="P50" s="130"/>
      <c r="Q50" s="135"/>
      <c r="R50" s="130"/>
      <c r="S50" s="130"/>
      <c r="T50" s="130"/>
      <c r="U50" s="135"/>
      <c r="V50" s="130"/>
      <c r="W50" s="130"/>
      <c r="X50" s="130"/>
      <c r="Y50" s="135"/>
      <c r="Z50" s="130"/>
      <c r="AA50" s="130"/>
      <c r="AB50" s="130"/>
      <c r="AC50" s="135"/>
      <c r="AD50" s="130"/>
      <c r="AE50" s="130"/>
      <c r="AF50" s="130"/>
      <c r="AG50" s="135"/>
      <c r="AH50" s="130"/>
      <c r="AI50" s="130"/>
      <c r="AJ50" s="130"/>
      <c r="AK50" s="135"/>
      <c r="AL50" s="130"/>
      <c r="AM50" s="130"/>
      <c r="AN50" s="130"/>
      <c r="AO50" s="135"/>
      <c r="AP50" s="130"/>
      <c r="AQ50" s="130"/>
    </row>
    <row r="51" spans="1:43" ht="54.75" thickBot="1" x14ac:dyDescent="0.25">
      <c r="A51" s="134" t="s">
        <v>105</v>
      </c>
      <c r="B51" s="132" t="s">
        <v>104</v>
      </c>
      <c r="C51" s="132" t="s">
        <v>103</v>
      </c>
      <c r="D51" s="132" t="s">
        <v>102</v>
      </c>
      <c r="E51" s="132" t="s">
        <v>101</v>
      </c>
      <c r="F51" s="133" t="s">
        <v>100</v>
      </c>
      <c r="G51" s="132" t="s">
        <v>99</v>
      </c>
      <c r="H51" s="129"/>
      <c r="I51" s="131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31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</row>
    <row r="52" spans="1:43" x14ac:dyDescent="0.2">
      <c r="A52" s="267" t="s">
        <v>98</v>
      </c>
      <c r="B52" s="268"/>
      <c r="C52" s="268"/>
      <c r="D52" s="268"/>
      <c r="E52" s="268"/>
      <c r="F52" s="268"/>
      <c r="G52" s="269"/>
    </row>
    <row r="53" spans="1:43" ht="54" customHeight="1" x14ac:dyDescent="0.2">
      <c r="A53" s="270" t="s">
        <v>492</v>
      </c>
      <c r="B53" s="271"/>
      <c r="C53" s="271"/>
      <c r="D53" s="130" t="s">
        <v>97</v>
      </c>
      <c r="E53" s="265" t="s">
        <v>96</v>
      </c>
      <c r="F53" s="265"/>
      <c r="G53" s="266"/>
    </row>
    <row r="54" spans="1:43" x14ac:dyDescent="0.2">
      <c r="A54" s="270" t="s">
        <v>479</v>
      </c>
      <c r="B54" s="271"/>
      <c r="C54" s="271"/>
      <c r="D54" s="130" t="s">
        <v>97</v>
      </c>
      <c r="E54" s="265" t="s">
        <v>96</v>
      </c>
      <c r="F54" s="265"/>
      <c r="G54" s="266"/>
    </row>
    <row r="55" spans="1:43" ht="19.5" thickBot="1" x14ac:dyDescent="0.25">
      <c r="A55" s="263" t="s">
        <v>480</v>
      </c>
      <c r="B55" s="264"/>
      <c r="C55" s="264"/>
      <c r="D55" s="129" t="s">
        <v>97</v>
      </c>
      <c r="E55" s="265" t="s">
        <v>96</v>
      </c>
      <c r="F55" s="265"/>
      <c r="G55" s="266"/>
    </row>
    <row r="56" spans="1:43" x14ac:dyDescent="0.2">
      <c r="G56" s="126"/>
    </row>
    <row r="57" spans="1:43" x14ac:dyDescent="0.2">
      <c r="G57" s="126"/>
    </row>
    <row r="58" spans="1:43" x14ac:dyDescent="0.2">
      <c r="G58" s="126"/>
    </row>
    <row r="59" spans="1:43" x14ac:dyDescent="0.2">
      <c r="G59" s="126"/>
    </row>
    <row r="60" spans="1:43" x14ac:dyDescent="0.2">
      <c r="G60" s="126"/>
    </row>
    <row r="61" spans="1:43" x14ac:dyDescent="0.2">
      <c r="G61" s="126"/>
    </row>
    <row r="62" spans="1:43" x14ac:dyDescent="0.2">
      <c r="G62" s="126"/>
    </row>
    <row r="63" spans="1:43" x14ac:dyDescent="0.2">
      <c r="G63" s="126"/>
    </row>
    <row r="64" spans="1:43" x14ac:dyDescent="0.2">
      <c r="G64" s="126"/>
    </row>
    <row r="65" spans="7:7" x14ac:dyDescent="0.2">
      <c r="G65" s="126"/>
    </row>
    <row r="66" spans="7:7" x14ac:dyDescent="0.2">
      <c r="G66" s="126"/>
    </row>
    <row r="67" spans="7:7" x14ac:dyDescent="0.2">
      <c r="G67" s="126"/>
    </row>
    <row r="68" spans="7:7" x14ac:dyDescent="0.2">
      <c r="G68" s="126"/>
    </row>
    <row r="69" spans="7:7" x14ac:dyDescent="0.2">
      <c r="G69" s="126"/>
    </row>
    <row r="70" spans="7:7" x14ac:dyDescent="0.2">
      <c r="G70" s="126"/>
    </row>
    <row r="71" spans="7:7" x14ac:dyDescent="0.2">
      <c r="G71" s="126"/>
    </row>
    <row r="72" spans="7:7" x14ac:dyDescent="0.2">
      <c r="G72" s="126"/>
    </row>
    <row r="73" spans="7:7" x14ac:dyDescent="0.2">
      <c r="G73" s="126"/>
    </row>
    <row r="74" spans="7:7" x14ac:dyDescent="0.2">
      <c r="G74" s="126"/>
    </row>
    <row r="75" spans="7:7" x14ac:dyDescent="0.2">
      <c r="G75" s="126"/>
    </row>
    <row r="76" spans="7:7" x14ac:dyDescent="0.2">
      <c r="G76" s="126"/>
    </row>
    <row r="77" spans="7:7" x14ac:dyDescent="0.2">
      <c r="G77" s="126"/>
    </row>
    <row r="78" spans="7:7" x14ac:dyDescent="0.2">
      <c r="G78" s="126"/>
    </row>
    <row r="79" spans="7:7" x14ac:dyDescent="0.2">
      <c r="G79" s="126"/>
    </row>
    <row r="80" spans="7:7" x14ac:dyDescent="0.2">
      <c r="G80" s="126"/>
    </row>
    <row r="81" spans="7:7" x14ac:dyDescent="0.2">
      <c r="G81" s="126"/>
    </row>
    <row r="82" spans="7:7" x14ac:dyDescent="0.2">
      <c r="G82" s="126"/>
    </row>
    <row r="83" spans="7:7" x14ac:dyDescent="0.2">
      <c r="G83" s="126"/>
    </row>
    <row r="84" spans="7:7" x14ac:dyDescent="0.2">
      <c r="G84" s="126"/>
    </row>
    <row r="85" spans="7:7" x14ac:dyDescent="0.2">
      <c r="G85" s="126"/>
    </row>
    <row r="86" spans="7:7" x14ac:dyDescent="0.2">
      <c r="G86" s="126"/>
    </row>
    <row r="87" spans="7:7" x14ac:dyDescent="0.2">
      <c r="G87" s="126"/>
    </row>
    <row r="88" spans="7:7" x14ac:dyDescent="0.2">
      <c r="G88" s="126"/>
    </row>
    <row r="89" spans="7:7" x14ac:dyDescent="0.2">
      <c r="G89" s="126"/>
    </row>
    <row r="90" spans="7:7" x14ac:dyDescent="0.2">
      <c r="G90" s="126"/>
    </row>
    <row r="91" spans="7:7" x14ac:dyDescent="0.2">
      <c r="G91" s="126"/>
    </row>
    <row r="92" spans="7:7" x14ac:dyDescent="0.2">
      <c r="G92" s="126"/>
    </row>
    <row r="93" spans="7:7" x14ac:dyDescent="0.2">
      <c r="G93" s="126"/>
    </row>
    <row r="94" spans="7:7" x14ac:dyDescent="0.2">
      <c r="G94" s="126"/>
    </row>
    <row r="95" spans="7:7" x14ac:dyDescent="0.2">
      <c r="G95" s="126"/>
    </row>
    <row r="96" spans="7:7" x14ac:dyDescent="0.2">
      <c r="G96" s="126"/>
    </row>
    <row r="97" spans="7:7" x14ac:dyDescent="0.2">
      <c r="G97" s="126"/>
    </row>
    <row r="98" spans="7:7" x14ac:dyDescent="0.2">
      <c r="G98" s="126"/>
    </row>
    <row r="99" spans="7:7" x14ac:dyDescent="0.2">
      <c r="G99" s="126"/>
    </row>
    <row r="100" spans="7:7" x14ac:dyDescent="0.2">
      <c r="G100" s="126"/>
    </row>
    <row r="101" spans="7:7" x14ac:dyDescent="0.2">
      <c r="G101" s="126"/>
    </row>
    <row r="102" spans="7:7" x14ac:dyDescent="0.2">
      <c r="G102" s="126"/>
    </row>
    <row r="103" spans="7:7" x14ac:dyDescent="0.2">
      <c r="G103" s="126"/>
    </row>
    <row r="104" spans="7:7" x14ac:dyDescent="0.2">
      <c r="G104" s="126"/>
    </row>
    <row r="105" spans="7:7" x14ac:dyDescent="0.2">
      <c r="G105" s="126"/>
    </row>
    <row r="106" spans="7:7" x14ac:dyDescent="0.2">
      <c r="G106" s="126"/>
    </row>
    <row r="107" spans="7:7" x14ac:dyDescent="0.2">
      <c r="G107" s="126"/>
    </row>
    <row r="108" spans="7:7" x14ac:dyDescent="0.2">
      <c r="G108" s="126"/>
    </row>
    <row r="109" spans="7:7" x14ac:dyDescent="0.2">
      <c r="G109" s="126"/>
    </row>
    <row r="110" spans="7:7" x14ac:dyDescent="0.2">
      <c r="G110" s="126"/>
    </row>
    <row r="111" spans="7:7" x14ac:dyDescent="0.2">
      <c r="G111" s="126"/>
    </row>
    <row r="112" spans="7:7" x14ac:dyDescent="0.2">
      <c r="G112" s="126"/>
    </row>
    <row r="113" spans="7:7" x14ac:dyDescent="0.2">
      <c r="G113" s="126"/>
    </row>
    <row r="114" spans="7:7" x14ac:dyDescent="0.2">
      <c r="G114" s="126"/>
    </row>
    <row r="115" spans="7:7" x14ac:dyDescent="0.2">
      <c r="G115" s="126"/>
    </row>
    <row r="116" spans="7:7" x14ac:dyDescent="0.2">
      <c r="G116" s="126"/>
    </row>
    <row r="117" spans="7:7" x14ac:dyDescent="0.2">
      <c r="G117" s="126"/>
    </row>
    <row r="118" spans="7:7" x14ac:dyDescent="0.2">
      <c r="G118" s="126"/>
    </row>
    <row r="119" spans="7:7" x14ac:dyDescent="0.2">
      <c r="G119" s="126"/>
    </row>
    <row r="120" spans="7:7" x14ac:dyDescent="0.2">
      <c r="G120" s="126"/>
    </row>
    <row r="121" spans="7:7" x14ac:dyDescent="0.2">
      <c r="G121" s="126"/>
    </row>
    <row r="122" spans="7:7" x14ac:dyDescent="0.2">
      <c r="G122" s="126"/>
    </row>
    <row r="123" spans="7:7" x14ac:dyDescent="0.2">
      <c r="G123" s="126"/>
    </row>
    <row r="124" spans="7:7" x14ac:dyDescent="0.2">
      <c r="G124" s="126"/>
    </row>
    <row r="125" spans="7:7" x14ac:dyDescent="0.2">
      <c r="G125" s="126"/>
    </row>
    <row r="126" spans="7:7" x14ac:dyDescent="0.2">
      <c r="G126" s="126"/>
    </row>
    <row r="127" spans="7:7" x14ac:dyDescent="0.2">
      <c r="G127" s="126"/>
    </row>
    <row r="128" spans="7:7" x14ac:dyDescent="0.2">
      <c r="G128" s="126"/>
    </row>
    <row r="129" spans="7:7" x14ac:dyDescent="0.2">
      <c r="G129" s="126"/>
    </row>
    <row r="130" spans="7:7" x14ac:dyDescent="0.2">
      <c r="G130" s="126"/>
    </row>
    <row r="131" spans="7:7" x14ac:dyDescent="0.2">
      <c r="G131" s="126"/>
    </row>
    <row r="132" spans="7:7" x14ac:dyDescent="0.2">
      <c r="G132" s="126"/>
    </row>
    <row r="133" spans="7:7" x14ac:dyDescent="0.2">
      <c r="G133" s="126"/>
    </row>
    <row r="134" spans="7:7" x14ac:dyDescent="0.2">
      <c r="G134" s="126"/>
    </row>
    <row r="135" spans="7:7" x14ac:dyDescent="0.2">
      <c r="G135" s="126"/>
    </row>
    <row r="136" spans="7:7" x14ac:dyDescent="0.2">
      <c r="G136" s="126"/>
    </row>
    <row r="137" spans="7:7" x14ac:dyDescent="0.2">
      <c r="G137" s="126"/>
    </row>
    <row r="138" spans="7:7" x14ac:dyDescent="0.2">
      <c r="G138" s="126"/>
    </row>
    <row r="139" spans="7:7" x14ac:dyDescent="0.2">
      <c r="G139" s="126"/>
    </row>
    <row r="140" spans="7:7" x14ac:dyDescent="0.2">
      <c r="G140" s="126"/>
    </row>
    <row r="141" spans="7:7" x14ac:dyDescent="0.2">
      <c r="G141" s="126"/>
    </row>
    <row r="142" spans="7:7" x14ac:dyDescent="0.2">
      <c r="G142" s="126"/>
    </row>
    <row r="143" spans="7:7" x14ac:dyDescent="0.2">
      <c r="G143" s="126"/>
    </row>
    <row r="144" spans="7:7" x14ac:dyDescent="0.2">
      <c r="G144" s="126"/>
    </row>
    <row r="145" spans="7:7" x14ac:dyDescent="0.2">
      <c r="G145" s="126"/>
    </row>
    <row r="146" spans="7:7" x14ac:dyDescent="0.2">
      <c r="G146" s="126"/>
    </row>
    <row r="147" spans="7:7" x14ac:dyDescent="0.2">
      <c r="G147" s="126"/>
    </row>
    <row r="148" spans="7:7" x14ac:dyDescent="0.2">
      <c r="G148" s="126"/>
    </row>
    <row r="149" spans="7:7" x14ac:dyDescent="0.2">
      <c r="G149" s="126"/>
    </row>
    <row r="150" spans="7:7" x14ac:dyDescent="0.2">
      <c r="G150" s="126"/>
    </row>
    <row r="151" spans="7:7" x14ac:dyDescent="0.2">
      <c r="G151" s="126"/>
    </row>
    <row r="152" spans="7:7" x14ac:dyDescent="0.2">
      <c r="G152" s="126"/>
    </row>
    <row r="153" spans="7:7" x14ac:dyDescent="0.2">
      <c r="G153" s="126"/>
    </row>
    <row r="154" spans="7:7" x14ac:dyDescent="0.2">
      <c r="G154" s="126"/>
    </row>
    <row r="155" spans="7:7" x14ac:dyDescent="0.2">
      <c r="G155" s="126"/>
    </row>
    <row r="156" spans="7:7" x14ac:dyDescent="0.2">
      <c r="G156" s="126"/>
    </row>
    <row r="157" spans="7:7" x14ac:dyDescent="0.2">
      <c r="G157" s="126"/>
    </row>
    <row r="158" spans="7:7" x14ac:dyDescent="0.2">
      <c r="G158" s="126"/>
    </row>
    <row r="159" spans="7:7" x14ac:dyDescent="0.2">
      <c r="G159" s="126"/>
    </row>
    <row r="160" spans="7:7" x14ac:dyDescent="0.2">
      <c r="G160" s="126"/>
    </row>
    <row r="161" spans="7:7" x14ac:dyDescent="0.2">
      <c r="G161" s="126"/>
    </row>
    <row r="162" spans="7:7" x14ac:dyDescent="0.2">
      <c r="G162" s="126"/>
    </row>
    <row r="163" spans="7:7" x14ac:dyDescent="0.2">
      <c r="G163" s="126"/>
    </row>
    <row r="164" spans="7:7" x14ac:dyDescent="0.2">
      <c r="G164" s="126"/>
    </row>
    <row r="165" spans="7:7" x14ac:dyDescent="0.2">
      <c r="G165" s="126"/>
    </row>
    <row r="166" spans="7:7" x14ac:dyDescent="0.2">
      <c r="G166" s="126"/>
    </row>
    <row r="167" spans="7:7" x14ac:dyDescent="0.2">
      <c r="G167" s="126"/>
    </row>
    <row r="168" spans="7:7" x14ac:dyDescent="0.2">
      <c r="G168" s="126"/>
    </row>
    <row r="169" spans="7:7" x14ac:dyDescent="0.2">
      <c r="G169" s="126"/>
    </row>
    <row r="170" spans="7:7" x14ac:dyDescent="0.2">
      <c r="G170" s="126"/>
    </row>
    <row r="171" spans="7:7" x14ac:dyDescent="0.2">
      <c r="G171" s="126"/>
    </row>
    <row r="172" spans="7:7" x14ac:dyDescent="0.2">
      <c r="G172" s="126"/>
    </row>
    <row r="173" spans="7:7" x14ac:dyDescent="0.2">
      <c r="G173" s="126"/>
    </row>
    <row r="174" spans="7:7" x14ac:dyDescent="0.2">
      <c r="G174" s="126"/>
    </row>
    <row r="175" spans="7:7" x14ac:dyDescent="0.2">
      <c r="G175" s="126"/>
    </row>
    <row r="176" spans="7:7" x14ac:dyDescent="0.2">
      <c r="G176" s="126"/>
    </row>
    <row r="177" spans="7:7" x14ac:dyDescent="0.2">
      <c r="G177" s="126"/>
    </row>
    <row r="178" spans="7:7" x14ac:dyDescent="0.2">
      <c r="G178" s="126"/>
    </row>
    <row r="179" spans="7:7" x14ac:dyDescent="0.2">
      <c r="G179" s="126"/>
    </row>
    <row r="180" spans="7:7" x14ac:dyDescent="0.2">
      <c r="G180" s="126"/>
    </row>
    <row r="181" spans="7:7" x14ac:dyDescent="0.2">
      <c r="G181" s="126"/>
    </row>
    <row r="182" spans="7:7" x14ac:dyDescent="0.2">
      <c r="G182" s="126"/>
    </row>
    <row r="183" spans="7:7" x14ac:dyDescent="0.2">
      <c r="G183" s="126"/>
    </row>
    <row r="184" spans="7:7" x14ac:dyDescent="0.2">
      <c r="G184" s="126"/>
    </row>
    <row r="185" spans="7:7" x14ac:dyDescent="0.2">
      <c r="G185" s="126"/>
    </row>
    <row r="186" spans="7:7" x14ac:dyDescent="0.2">
      <c r="G186" s="126"/>
    </row>
    <row r="187" spans="7:7" x14ac:dyDescent="0.2">
      <c r="G187" s="126"/>
    </row>
    <row r="188" spans="7:7" x14ac:dyDescent="0.2">
      <c r="G188" s="126"/>
    </row>
    <row r="189" spans="7:7" x14ac:dyDescent="0.2">
      <c r="G189" s="126"/>
    </row>
    <row r="190" spans="7:7" x14ac:dyDescent="0.2">
      <c r="G190" s="126"/>
    </row>
    <row r="191" spans="7:7" x14ac:dyDescent="0.2">
      <c r="G191" s="126"/>
    </row>
    <row r="192" spans="7:7" x14ac:dyDescent="0.2">
      <c r="G192" s="126"/>
    </row>
    <row r="193" spans="7:7" x14ac:dyDescent="0.2">
      <c r="G193" s="126"/>
    </row>
    <row r="194" spans="7:7" x14ac:dyDescent="0.2">
      <c r="G194" s="126"/>
    </row>
    <row r="195" spans="7:7" x14ac:dyDescent="0.2">
      <c r="G195" s="126"/>
    </row>
    <row r="196" spans="7:7" x14ac:dyDescent="0.2">
      <c r="G196" s="126"/>
    </row>
    <row r="197" spans="7:7" x14ac:dyDescent="0.2">
      <c r="G197" s="126"/>
    </row>
    <row r="198" spans="7:7" x14ac:dyDescent="0.2">
      <c r="G198" s="126"/>
    </row>
    <row r="199" spans="7:7" x14ac:dyDescent="0.2">
      <c r="G199" s="126"/>
    </row>
    <row r="200" spans="7:7" x14ac:dyDescent="0.2">
      <c r="G200" s="126"/>
    </row>
    <row r="201" spans="7:7" x14ac:dyDescent="0.2">
      <c r="G201" s="126"/>
    </row>
    <row r="202" spans="7:7" x14ac:dyDescent="0.2">
      <c r="G202" s="126"/>
    </row>
    <row r="203" spans="7:7" x14ac:dyDescent="0.2">
      <c r="G203" s="126"/>
    </row>
    <row r="204" spans="7:7" x14ac:dyDescent="0.2">
      <c r="G204" s="126"/>
    </row>
    <row r="205" spans="7:7" x14ac:dyDescent="0.2">
      <c r="G205" s="126"/>
    </row>
    <row r="206" spans="7:7" x14ac:dyDescent="0.2">
      <c r="G206" s="126"/>
    </row>
    <row r="207" spans="7:7" x14ac:dyDescent="0.2">
      <c r="G207" s="126"/>
    </row>
    <row r="208" spans="7:7" x14ac:dyDescent="0.2">
      <c r="G208" s="126"/>
    </row>
    <row r="209" spans="7:7" x14ac:dyDescent="0.2">
      <c r="G209" s="126"/>
    </row>
    <row r="210" spans="7:7" x14ac:dyDescent="0.2">
      <c r="G210" s="126"/>
    </row>
    <row r="211" spans="7:7" x14ac:dyDescent="0.2">
      <c r="G211" s="126"/>
    </row>
    <row r="212" spans="7:7" x14ac:dyDescent="0.2">
      <c r="G212" s="126"/>
    </row>
    <row r="213" spans="7:7" x14ac:dyDescent="0.2">
      <c r="G213" s="126"/>
    </row>
    <row r="214" spans="7:7" x14ac:dyDescent="0.2">
      <c r="G214" s="126"/>
    </row>
    <row r="215" spans="7:7" x14ac:dyDescent="0.2">
      <c r="G215" s="126"/>
    </row>
    <row r="216" spans="7:7" x14ac:dyDescent="0.2">
      <c r="G216" s="126"/>
    </row>
    <row r="217" spans="7:7" x14ac:dyDescent="0.2">
      <c r="G217" s="126"/>
    </row>
    <row r="218" spans="7:7" x14ac:dyDescent="0.2">
      <c r="G218" s="126"/>
    </row>
    <row r="219" spans="7:7" x14ac:dyDescent="0.2">
      <c r="G219" s="126"/>
    </row>
    <row r="220" spans="7:7" x14ac:dyDescent="0.2">
      <c r="G220" s="126"/>
    </row>
    <row r="221" spans="7:7" x14ac:dyDescent="0.2">
      <c r="G221" s="126"/>
    </row>
    <row r="222" spans="7:7" x14ac:dyDescent="0.2">
      <c r="G222" s="126"/>
    </row>
    <row r="223" spans="7:7" x14ac:dyDescent="0.2">
      <c r="G223" s="126"/>
    </row>
    <row r="224" spans="7:7" x14ac:dyDescent="0.2">
      <c r="G224" s="126"/>
    </row>
    <row r="225" spans="7:7" x14ac:dyDescent="0.2">
      <c r="G225" s="126"/>
    </row>
    <row r="226" spans="7:7" x14ac:dyDescent="0.2">
      <c r="G226" s="126"/>
    </row>
    <row r="227" spans="7:7" x14ac:dyDescent="0.2">
      <c r="G227" s="126"/>
    </row>
    <row r="228" spans="7:7" x14ac:dyDescent="0.2">
      <c r="G228" s="126"/>
    </row>
    <row r="229" spans="7:7" x14ac:dyDescent="0.2">
      <c r="G229" s="126"/>
    </row>
    <row r="230" spans="7:7" x14ac:dyDescent="0.2">
      <c r="G230" s="126"/>
    </row>
    <row r="231" spans="7:7" x14ac:dyDescent="0.2">
      <c r="G231" s="126"/>
    </row>
    <row r="232" spans="7:7" x14ac:dyDescent="0.2">
      <c r="G232" s="126"/>
    </row>
    <row r="233" spans="7:7" x14ac:dyDescent="0.2">
      <c r="G233" s="126"/>
    </row>
    <row r="234" spans="7:7" x14ac:dyDescent="0.2">
      <c r="G234" s="126"/>
    </row>
    <row r="235" spans="7:7" x14ac:dyDescent="0.2">
      <c r="G235" s="126"/>
    </row>
    <row r="236" spans="7:7" x14ac:dyDescent="0.2">
      <c r="G236" s="126"/>
    </row>
    <row r="237" spans="7:7" x14ac:dyDescent="0.2">
      <c r="G237" s="126"/>
    </row>
    <row r="238" spans="7:7" x14ac:dyDescent="0.2">
      <c r="G238" s="126"/>
    </row>
    <row r="239" spans="7:7" x14ac:dyDescent="0.2">
      <c r="G239" s="126"/>
    </row>
    <row r="240" spans="7:7" x14ac:dyDescent="0.2">
      <c r="G240" s="126"/>
    </row>
    <row r="241" spans="7:7" x14ac:dyDescent="0.2">
      <c r="G241" s="126"/>
    </row>
    <row r="242" spans="7:7" x14ac:dyDescent="0.2">
      <c r="G242" s="126"/>
    </row>
    <row r="243" spans="7:7" x14ac:dyDescent="0.2">
      <c r="G243" s="126"/>
    </row>
    <row r="244" spans="7:7" x14ac:dyDescent="0.2">
      <c r="G244" s="126"/>
    </row>
    <row r="245" spans="7:7" x14ac:dyDescent="0.2">
      <c r="G245" s="126"/>
    </row>
    <row r="246" spans="7:7" x14ac:dyDescent="0.2">
      <c r="G246" s="126"/>
    </row>
    <row r="247" spans="7:7" x14ac:dyDescent="0.2">
      <c r="G247" s="126"/>
    </row>
    <row r="248" spans="7:7" x14ac:dyDescent="0.2">
      <c r="G248" s="126"/>
    </row>
    <row r="249" spans="7:7" x14ac:dyDescent="0.2">
      <c r="G249" s="126"/>
    </row>
    <row r="250" spans="7:7" x14ac:dyDescent="0.2">
      <c r="G250" s="126"/>
    </row>
    <row r="251" spans="7:7" x14ac:dyDescent="0.2">
      <c r="G251" s="126"/>
    </row>
    <row r="252" spans="7:7" x14ac:dyDescent="0.2">
      <c r="G252" s="126"/>
    </row>
    <row r="253" spans="7:7" x14ac:dyDescent="0.2">
      <c r="G253" s="126"/>
    </row>
    <row r="254" spans="7:7" x14ac:dyDescent="0.2">
      <c r="G254" s="126"/>
    </row>
    <row r="255" spans="7:7" x14ac:dyDescent="0.2">
      <c r="G255" s="126"/>
    </row>
    <row r="256" spans="7:7" x14ac:dyDescent="0.2">
      <c r="G256" s="126"/>
    </row>
    <row r="257" spans="7:7" x14ac:dyDescent="0.2">
      <c r="G257" s="126"/>
    </row>
    <row r="258" spans="7:7" x14ac:dyDescent="0.2">
      <c r="G258" s="126"/>
    </row>
    <row r="259" spans="7:7" x14ac:dyDescent="0.2">
      <c r="G259" s="126"/>
    </row>
    <row r="260" spans="7:7" x14ac:dyDescent="0.2">
      <c r="G260" s="126"/>
    </row>
    <row r="261" spans="7:7" x14ac:dyDescent="0.2">
      <c r="G261" s="126"/>
    </row>
    <row r="262" spans="7:7" x14ac:dyDescent="0.2">
      <c r="G262" s="126"/>
    </row>
    <row r="263" spans="7:7" x14ac:dyDescent="0.2">
      <c r="G263" s="126"/>
    </row>
    <row r="264" spans="7:7" x14ac:dyDescent="0.2">
      <c r="G264" s="126"/>
    </row>
    <row r="265" spans="7:7" x14ac:dyDescent="0.2">
      <c r="G265" s="126"/>
    </row>
    <row r="266" spans="7:7" x14ac:dyDescent="0.2">
      <c r="G266" s="126"/>
    </row>
    <row r="267" spans="7:7" x14ac:dyDescent="0.2">
      <c r="G267" s="126"/>
    </row>
    <row r="268" spans="7:7" x14ac:dyDescent="0.2">
      <c r="G268" s="126"/>
    </row>
    <row r="269" spans="7:7" x14ac:dyDescent="0.2">
      <c r="G269" s="126"/>
    </row>
    <row r="270" spans="7:7" x14ac:dyDescent="0.2">
      <c r="G270" s="126"/>
    </row>
    <row r="271" spans="7:7" x14ac:dyDescent="0.2">
      <c r="G271" s="126"/>
    </row>
    <row r="272" spans="7:7" x14ac:dyDescent="0.2">
      <c r="G272" s="126"/>
    </row>
    <row r="273" spans="7:7" x14ac:dyDescent="0.2">
      <c r="G273" s="126"/>
    </row>
    <row r="274" spans="7:7" x14ac:dyDescent="0.2">
      <c r="G274" s="126"/>
    </row>
    <row r="275" spans="7:7" x14ac:dyDescent="0.2">
      <c r="G275" s="126"/>
    </row>
    <row r="276" spans="7:7" x14ac:dyDescent="0.2">
      <c r="G276" s="126"/>
    </row>
    <row r="277" spans="7:7" x14ac:dyDescent="0.2">
      <c r="G277" s="126"/>
    </row>
    <row r="278" spans="7:7" x14ac:dyDescent="0.2">
      <c r="G278" s="126"/>
    </row>
    <row r="279" spans="7:7" x14ac:dyDescent="0.2">
      <c r="G279" s="126"/>
    </row>
    <row r="280" spans="7:7" x14ac:dyDescent="0.2">
      <c r="G280" s="126"/>
    </row>
    <row r="281" spans="7:7" x14ac:dyDescent="0.2">
      <c r="G281" s="126"/>
    </row>
    <row r="282" spans="7:7" x14ac:dyDescent="0.2">
      <c r="G282" s="126"/>
    </row>
    <row r="283" spans="7:7" x14ac:dyDescent="0.2">
      <c r="G283" s="126"/>
    </row>
    <row r="284" spans="7:7" x14ac:dyDescent="0.2">
      <c r="G284" s="126"/>
    </row>
    <row r="285" spans="7:7" x14ac:dyDescent="0.2">
      <c r="G285" s="126"/>
    </row>
    <row r="286" spans="7:7" x14ac:dyDescent="0.2">
      <c r="G286" s="126"/>
    </row>
    <row r="287" spans="7:7" x14ac:dyDescent="0.2">
      <c r="G287" s="126"/>
    </row>
    <row r="288" spans="7:7" x14ac:dyDescent="0.2">
      <c r="G288" s="126"/>
    </row>
    <row r="289" spans="7:7" x14ac:dyDescent="0.2">
      <c r="G289" s="126"/>
    </row>
    <row r="290" spans="7:7" x14ac:dyDescent="0.2">
      <c r="G290" s="126"/>
    </row>
    <row r="291" spans="7:7" x14ac:dyDescent="0.2">
      <c r="G291" s="126"/>
    </row>
    <row r="292" spans="7:7" x14ac:dyDescent="0.2">
      <c r="G292" s="126"/>
    </row>
    <row r="293" spans="7:7" x14ac:dyDescent="0.2">
      <c r="G293" s="126"/>
    </row>
    <row r="294" spans="7:7" x14ac:dyDescent="0.2">
      <c r="G294" s="126"/>
    </row>
    <row r="295" spans="7:7" x14ac:dyDescent="0.2">
      <c r="G295" s="126"/>
    </row>
    <row r="296" spans="7:7" x14ac:dyDescent="0.2">
      <c r="G296" s="126"/>
    </row>
    <row r="297" spans="7:7" x14ac:dyDescent="0.2">
      <c r="G297" s="126"/>
    </row>
    <row r="298" spans="7:7" x14ac:dyDescent="0.2">
      <c r="G298" s="126"/>
    </row>
    <row r="299" spans="7:7" x14ac:dyDescent="0.2">
      <c r="G299" s="126"/>
    </row>
    <row r="300" spans="7:7" x14ac:dyDescent="0.2">
      <c r="G300" s="126"/>
    </row>
    <row r="301" spans="7:7" x14ac:dyDescent="0.2">
      <c r="G301" s="126"/>
    </row>
    <row r="302" spans="7:7" x14ac:dyDescent="0.2">
      <c r="G302" s="126"/>
    </row>
    <row r="303" spans="7:7" x14ac:dyDescent="0.2">
      <c r="G303" s="126"/>
    </row>
    <row r="304" spans="7:7" x14ac:dyDescent="0.2">
      <c r="G304" s="126"/>
    </row>
    <row r="305" spans="7:7" x14ac:dyDescent="0.2">
      <c r="G305" s="126"/>
    </row>
    <row r="306" spans="7:7" x14ac:dyDescent="0.2">
      <c r="G306" s="126"/>
    </row>
    <row r="307" spans="7:7" x14ac:dyDescent="0.2">
      <c r="G307" s="126"/>
    </row>
    <row r="308" spans="7:7" x14ac:dyDescent="0.2">
      <c r="G308" s="126"/>
    </row>
    <row r="309" spans="7:7" x14ac:dyDescent="0.2">
      <c r="G309" s="126"/>
    </row>
    <row r="310" spans="7:7" x14ac:dyDescent="0.2">
      <c r="G310" s="126"/>
    </row>
    <row r="311" spans="7:7" x14ac:dyDescent="0.2">
      <c r="G311" s="126"/>
    </row>
    <row r="312" spans="7:7" x14ac:dyDescent="0.2">
      <c r="G312" s="126"/>
    </row>
    <row r="313" spans="7:7" x14ac:dyDescent="0.2">
      <c r="G313" s="126"/>
    </row>
    <row r="314" spans="7:7" x14ac:dyDescent="0.2">
      <c r="G314" s="126"/>
    </row>
    <row r="315" spans="7:7" x14ac:dyDescent="0.2">
      <c r="G315" s="126"/>
    </row>
    <row r="316" spans="7:7" x14ac:dyDescent="0.2">
      <c r="G316" s="126"/>
    </row>
    <row r="317" spans="7:7" x14ac:dyDescent="0.2">
      <c r="G317" s="126"/>
    </row>
    <row r="318" spans="7:7" x14ac:dyDescent="0.2">
      <c r="G318" s="126"/>
    </row>
    <row r="319" spans="7:7" x14ac:dyDescent="0.2">
      <c r="G319" s="126"/>
    </row>
    <row r="320" spans="7:7" x14ac:dyDescent="0.2">
      <c r="G320" s="126"/>
    </row>
    <row r="321" spans="7:7" x14ac:dyDescent="0.2">
      <c r="G321" s="126"/>
    </row>
    <row r="322" spans="7:7" x14ac:dyDescent="0.2">
      <c r="G322" s="126"/>
    </row>
    <row r="323" spans="7:7" x14ac:dyDescent="0.2">
      <c r="G323" s="126"/>
    </row>
    <row r="324" spans="7:7" x14ac:dyDescent="0.2">
      <c r="G324" s="126"/>
    </row>
    <row r="325" spans="7:7" x14ac:dyDescent="0.2">
      <c r="G325" s="126"/>
    </row>
    <row r="326" spans="7:7" x14ac:dyDescent="0.2">
      <c r="G326" s="126"/>
    </row>
    <row r="327" spans="7:7" x14ac:dyDescent="0.2">
      <c r="G327" s="126"/>
    </row>
    <row r="328" spans="7:7" x14ac:dyDescent="0.2">
      <c r="G328" s="126"/>
    </row>
    <row r="329" spans="7:7" x14ac:dyDescent="0.2">
      <c r="G329" s="126"/>
    </row>
    <row r="330" spans="7:7" x14ac:dyDescent="0.2">
      <c r="G330" s="126"/>
    </row>
    <row r="331" spans="7:7" x14ac:dyDescent="0.2">
      <c r="G331" s="126"/>
    </row>
    <row r="332" spans="7:7" x14ac:dyDescent="0.2">
      <c r="G332" s="126"/>
    </row>
    <row r="333" spans="7:7" x14ac:dyDescent="0.2">
      <c r="G333" s="126"/>
    </row>
    <row r="334" spans="7:7" x14ac:dyDescent="0.2">
      <c r="G334" s="126"/>
    </row>
    <row r="335" spans="7:7" x14ac:dyDescent="0.2">
      <c r="G335" s="126"/>
    </row>
    <row r="336" spans="7:7" x14ac:dyDescent="0.2">
      <c r="G336" s="126"/>
    </row>
    <row r="337" spans="7:7" x14ac:dyDescent="0.2">
      <c r="G337" s="126"/>
    </row>
    <row r="338" spans="7:7" x14ac:dyDescent="0.2">
      <c r="G338" s="126"/>
    </row>
    <row r="339" spans="7:7" x14ac:dyDescent="0.2">
      <c r="G339" s="126"/>
    </row>
    <row r="340" spans="7:7" x14ac:dyDescent="0.2">
      <c r="G340" s="126"/>
    </row>
    <row r="341" spans="7:7" x14ac:dyDescent="0.2">
      <c r="G341" s="126"/>
    </row>
    <row r="342" spans="7:7" x14ac:dyDescent="0.2">
      <c r="G342" s="126"/>
    </row>
    <row r="343" spans="7:7" x14ac:dyDescent="0.2">
      <c r="G343" s="126"/>
    </row>
    <row r="344" spans="7:7" x14ac:dyDescent="0.2">
      <c r="G344" s="126"/>
    </row>
    <row r="345" spans="7:7" x14ac:dyDescent="0.2">
      <c r="G345" s="126"/>
    </row>
    <row r="346" spans="7:7" x14ac:dyDescent="0.2">
      <c r="G346" s="126"/>
    </row>
    <row r="347" spans="7:7" x14ac:dyDescent="0.2">
      <c r="G347" s="126"/>
    </row>
    <row r="348" spans="7:7" x14ac:dyDescent="0.2">
      <c r="G348" s="126"/>
    </row>
    <row r="349" spans="7:7" x14ac:dyDescent="0.2">
      <c r="G349" s="126"/>
    </row>
    <row r="350" spans="7:7" x14ac:dyDescent="0.2">
      <c r="G350" s="126"/>
    </row>
    <row r="351" spans="7:7" x14ac:dyDescent="0.2">
      <c r="G351" s="126"/>
    </row>
    <row r="352" spans="7:7" x14ac:dyDescent="0.2">
      <c r="G352" s="126"/>
    </row>
    <row r="353" spans="7:7" x14ac:dyDescent="0.2">
      <c r="G353" s="126"/>
    </row>
    <row r="354" spans="7:7" x14ac:dyDescent="0.2">
      <c r="G354" s="126"/>
    </row>
    <row r="355" spans="7:7" x14ac:dyDescent="0.2">
      <c r="G355" s="126"/>
    </row>
    <row r="356" spans="7:7" x14ac:dyDescent="0.2">
      <c r="G356" s="126"/>
    </row>
    <row r="357" spans="7:7" x14ac:dyDescent="0.2">
      <c r="G357" s="126"/>
    </row>
    <row r="358" spans="7:7" x14ac:dyDescent="0.2">
      <c r="G358" s="126"/>
    </row>
    <row r="359" spans="7:7" x14ac:dyDescent="0.2">
      <c r="G359" s="126"/>
    </row>
    <row r="360" spans="7:7" x14ac:dyDescent="0.2">
      <c r="G360" s="126"/>
    </row>
    <row r="361" spans="7:7" x14ac:dyDescent="0.2">
      <c r="G361" s="126"/>
    </row>
    <row r="362" spans="7:7" x14ac:dyDescent="0.2">
      <c r="G362" s="126"/>
    </row>
    <row r="363" spans="7:7" x14ac:dyDescent="0.2">
      <c r="G363" s="126"/>
    </row>
    <row r="364" spans="7:7" x14ac:dyDescent="0.2">
      <c r="G364" s="126"/>
    </row>
    <row r="365" spans="7:7" x14ac:dyDescent="0.2">
      <c r="G365" s="126"/>
    </row>
    <row r="366" spans="7:7" x14ac:dyDescent="0.2">
      <c r="G366" s="126"/>
    </row>
    <row r="367" spans="7:7" x14ac:dyDescent="0.2">
      <c r="G367" s="126"/>
    </row>
    <row r="368" spans="7:7" x14ac:dyDescent="0.2">
      <c r="G368" s="126"/>
    </row>
    <row r="369" spans="7:7" x14ac:dyDescent="0.2">
      <c r="G369" s="126"/>
    </row>
    <row r="370" spans="7:7" x14ac:dyDescent="0.2">
      <c r="G370" s="126"/>
    </row>
    <row r="371" spans="7:7" x14ac:dyDescent="0.2">
      <c r="G371" s="126"/>
    </row>
    <row r="372" spans="7:7" x14ac:dyDescent="0.2">
      <c r="G372" s="126"/>
    </row>
    <row r="373" spans="7:7" x14ac:dyDescent="0.2">
      <c r="G373" s="126"/>
    </row>
    <row r="374" spans="7:7" x14ac:dyDescent="0.2">
      <c r="G374" s="126"/>
    </row>
    <row r="375" spans="7:7" x14ac:dyDescent="0.2">
      <c r="G375" s="126"/>
    </row>
    <row r="376" spans="7:7" x14ac:dyDescent="0.2">
      <c r="G376" s="126"/>
    </row>
    <row r="377" spans="7:7" x14ac:dyDescent="0.2">
      <c r="G377" s="126"/>
    </row>
    <row r="378" spans="7:7" x14ac:dyDescent="0.2">
      <c r="G378" s="126"/>
    </row>
    <row r="379" spans="7:7" x14ac:dyDescent="0.2">
      <c r="G379" s="126"/>
    </row>
    <row r="380" spans="7:7" x14ac:dyDescent="0.2">
      <c r="G380" s="126"/>
    </row>
    <row r="381" spans="7:7" x14ac:dyDescent="0.2">
      <c r="G381" s="126"/>
    </row>
    <row r="382" spans="7:7" x14ac:dyDescent="0.2">
      <c r="G382" s="126"/>
    </row>
    <row r="383" spans="7:7" x14ac:dyDescent="0.2">
      <c r="G383" s="126"/>
    </row>
    <row r="384" spans="7:7" x14ac:dyDescent="0.2">
      <c r="G384" s="126"/>
    </row>
    <row r="385" spans="7:7" x14ac:dyDescent="0.2">
      <c r="G385" s="126"/>
    </row>
    <row r="386" spans="7:7" x14ac:dyDescent="0.2">
      <c r="G386" s="126"/>
    </row>
    <row r="387" spans="7:7" x14ac:dyDescent="0.2">
      <c r="G387" s="126"/>
    </row>
    <row r="388" spans="7:7" x14ac:dyDescent="0.2">
      <c r="G388" s="126"/>
    </row>
    <row r="389" spans="7:7" x14ac:dyDescent="0.2">
      <c r="G389" s="126"/>
    </row>
    <row r="390" spans="7:7" x14ac:dyDescent="0.2">
      <c r="G390" s="126"/>
    </row>
    <row r="391" spans="7:7" x14ac:dyDescent="0.2">
      <c r="G391" s="126"/>
    </row>
    <row r="392" spans="7:7" x14ac:dyDescent="0.2">
      <c r="G392" s="126"/>
    </row>
    <row r="393" spans="7:7" x14ac:dyDescent="0.2">
      <c r="G393" s="126"/>
    </row>
    <row r="394" spans="7:7" x14ac:dyDescent="0.2">
      <c r="G394" s="126"/>
    </row>
    <row r="395" spans="7:7" x14ac:dyDescent="0.2">
      <c r="G395" s="126"/>
    </row>
    <row r="396" spans="7:7" x14ac:dyDescent="0.2">
      <c r="G396" s="126"/>
    </row>
    <row r="397" spans="7:7" x14ac:dyDescent="0.2">
      <c r="G397" s="126"/>
    </row>
    <row r="398" spans="7:7" x14ac:dyDescent="0.2">
      <c r="G398" s="126"/>
    </row>
    <row r="399" spans="7:7" x14ac:dyDescent="0.2">
      <c r="G399" s="126"/>
    </row>
    <row r="400" spans="7:7" x14ac:dyDescent="0.2">
      <c r="G400" s="126"/>
    </row>
    <row r="401" spans="7:7" x14ac:dyDescent="0.2">
      <c r="G401" s="126"/>
    </row>
    <row r="402" spans="7:7" x14ac:dyDescent="0.2">
      <c r="G402" s="126"/>
    </row>
    <row r="403" spans="7:7" x14ac:dyDescent="0.2">
      <c r="G403" s="126"/>
    </row>
    <row r="404" spans="7:7" x14ac:dyDescent="0.2">
      <c r="G404" s="126"/>
    </row>
    <row r="405" spans="7:7" x14ac:dyDescent="0.2">
      <c r="G405" s="126"/>
    </row>
    <row r="406" spans="7:7" x14ac:dyDescent="0.2">
      <c r="G406" s="126"/>
    </row>
    <row r="407" spans="7:7" x14ac:dyDescent="0.2">
      <c r="G407" s="126"/>
    </row>
    <row r="408" spans="7:7" x14ac:dyDescent="0.2">
      <c r="G408" s="126"/>
    </row>
    <row r="409" spans="7:7" x14ac:dyDescent="0.2">
      <c r="G409" s="126"/>
    </row>
    <row r="410" spans="7:7" x14ac:dyDescent="0.2">
      <c r="G410" s="126"/>
    </row>
    <row r="411" spans="7:7" x14ac:dyDescent="0.2">
      <c r="G411" s="126"/>
    </row>
    <row r="412" spans="7:7" x14ac:dyDescent="0.2">
      <c r="G412" s="126"/>
    </row>
    <row r="413" spans="7:7" x14ac:dyDescent="0.2">
      <c r="G413" s="126"/>
    </row>
    <row r="414" spans="7:7" x14ac:dyDescent="0.2">
      <c r="G414" s="126"/>
    </row>
    <row r="415" spans="7:7" x14ac:dyDescent="0.2">
      <c r="G415" s="126"/>
    </row>
    <row r="416" spans="7:7" x14ac:dyDescent="0.2">
      <c r="G416" s="126"/>
    </row>
    <row r="417" spans="7:7" x14ac:dyDescent="0.2">
      <c r="G417" s="126"/>
    </row>
    <row r="418" spans="7:7" x14ac:dyDescent="0.2">
      <c r="G418" s="126"/>
    </row>
    <row r="419" spans="7:7" x14ac:dyDescent="0.2">
      <c r="G419" s="126"/>
    </row>
    <row r="420" spans="7:7" x14ac:dyDescent="0.2">
      <c r="G420" s="126"/>
    </row>
    <row r="421" spans="7:7" x14ac:dyDescent="0.2">
      <c r="G421" s="126"/>
    </row>
    <row r="422" spans="7:7" x14ac:dyDescent="0.2">
      <c r="G422" s="126"/>
    </row>
    <row r="423" spans="7:7" x14ac:dyDescent="0.2">
      <c r="G423" s="126"/>
    </row>
    <row r="424" spans="7:7" x14ac:dyDescent="0.2">
      <c r="G424" s="126"/>
    </row>
    <row r="425" spans="7:7" x14ac:dyDescent="0.2">
      <c r="G425" s="126"/>
    </row>
    <row r="426" spans="7:7" x14ac:dyDescent="0.2">
      <c r="G426" s="126"/>
    </row>
    <row r="427" spans="7:7" x14ac:dyDescent="0.2">
      <c r="G427" s="126"/>
    </row>
    <row r="428" spans="7:7" x14ac:dyDescent="0.2">
      <c r="G428" s="126"/>
    </row>
    <row r="429" spans="7:7" x14ac:dyDescent="0.2">
      <c r="G429" s="126"/>
    </row>
    <row r="430" spans="7:7" x14ac:dyDescent="0.2">
      <c r="G430" s="126"/>
    </row>
    <row r="431" spans="7:7" x14ac:dyDescent="0.2">
      <c r="G431" s="126"/>
    </row>
    <row r="432" spans="7:7" x14ac:dyDescent="0.2">
      <c r="G432" s="126"/>
    </row>
    <row r="433" spans="7:7" x14ac:dyDescent="0.2">
      <c r="G433" s="126"/>
    </row>
    <row r="434" spans="7:7" x14ac:dyDescent="0.2">
      <c r="G434" s="126"/>
    </row>
    <row r="435" spans="7:7" x14ac:dyDescent="0.2">
      <c r="G435" s="126"/>
    </row>
    <row r="436" spans="7:7" x14ac:dyDescent="0.2">
      <c r="G436" s="126"/>
    </row>
    <row r="437" spans="7:7" x14ac:dyDescent="0.2">
      <c r="G437" s="126"/>
    </row>
    <row r="438" spans="7:7" x14ac:dyDescent="0.2">
      <c r="G438" s="126"/>
    </row>
    <row r="439" spans="7:7" x14ac:dyDescent="0.2">
      <c r="G439" s="126"/>
    </row>
    <row r="440" spans="7:7" x14ac:dyDescent="0.2">
      <c r="G440" s="126"/>
    </row>
    <row r="441" spans="7:7" x14ac:dyDescent="0.2">
      <c r="G441" s="126"/>
    </row>
    <row r="442" spans="7:7" x14ac:dyDescent="0.2">
      <c r="G442" s="126"/>
    </row>
    <row r="443" spans="7:7" x14ac:dyDescent="0.2">
      <c r="G443" s="126"/>
    </row>
    <row r="444" spans="7:7" x14ac:dyDescent="0.2">
      <c r="G444" s="126"/>
    </row>
    <row r="445" spans="7:7" x14ac:dyDescent="0.2">
      <c r="G445" s="126"/>
    </row>
    <row r="446" spans="7:7" x14ac:dyDescent="0.2">
      <c r="G446" s="126"/>
    </row>
    <row r="447" spans="7:7" x14ac:dyDescent="0.2">
      <c r="G447" s="126"/>
    </row>
    <row r="448" spans="7:7" x14ac:dyDescent="0.2">
      <c r="G448" s="126"/>
    </row>
    <row r="449" spans="7:7" x14ac:dyDescent="0.2">
      <c r="G449" s="126"/>
    </row>
    <row r="450" spans="7:7" x14ac:dyDescent="0.2">
      <c r="G450" s="126"/>
    </row>
    <row r="451" spans="7:7" x14ac:dyDescent="0.2">
      <c r="G451" s="126"/>
    </row>
    <row r="452" spans="7:7" x14ac:dyDescent="0.2">
      <c r="G452" s="126"/>
    </row>
    <row r="453" spans="7:7" x14ac:dyDescent="0.2">
      <c r="G453" s="126"/>
    </row>
    <row r="454" spans="7:7" x14ac:dyDescent="0.2">
      <c r="G454" s="126"/>
    </row>
    <row r="455" spans="7:7" x14ac:dyDescent="0.2">
      <c r="G455" s="126"/>
    </row>
    <row r="456" spans="7:7" x14ac:dyDescent="0.2">
      <c r="G456" s="126"/>
    </row>
    <row r="457" spans="7:7" x14ac:dyDescent="0.2">
      <c r="G457" s="126"/>
    </row>
    <row r="458" spans="7:7" x14ac:dyDescent="0.2">
      <c r="G458" s="126"/>
    </row>
    <row r="459" spans="7:7" x14ac:dyDescent="0.2">
      <c r="G459" s="126"/>
    </row>
    <row r="460" spans="7:7" x14ac:dyDescent="0.2">
      <c r="G460" s="126"/>
    </row>
    <row r="461" spans="7:7" x14ac:dyDescent="0.2">
      <c r="G461" s="126"/>
    </row>
    <row r="462" spans="7:7" x14ac:dyDescent="0.2">
      <c r="G462" s="126"/>
    </row>
    <row r="463" spans="7:7" x14ac:dyDescent="0.2">
      <c r="G463" s="126"/>
    </row>
    <row r="464" spans="7:7" x14ac:dyDescent="0.2">
      <c r="G464" s="126"/>
    </row>
    <row r="465" spans="7:7" x14ac:dyDescent="0.2">
      <c r="G465" s="126"/>
    </row>
    <row r="466" spans="7:7" x14ac:dyDescent="0.2">
      <c r="G466" s="126"/>
    </row>
    <row r="467" spans="7:7" x14ac:dyDescent="0.2">
      <c r="G467" s="126"/>
    </row>
    <row r="468" spans="7:7" x14ac:dyDescent="0.2">
      <c r="G468" s="126"/>
    </row>
    <row r="469" spans="7:7" x14ac:dyDescent="0.2">
      <c r="G469" s="126"/>
    </row>
    <row r="470" spans="7:7" x14ac:dyDescent="0.2">
      <c r="G470" s="126"/>
    </row>
    <row r="471" spans="7:7" x14ac:dyDescent="0.2">
      <c r="G471" s="126"/>
    </row>
    <row r="472" spans="7:7" x14ac:dyDescent="0.2">
      <c r="G472" s="126"/>
    </row>
    <row r="473" spans="7:7" x14ac:dyDescent="0.2">
      <c r="G473" s="126"/>
    </row>
    <row r="474" spans="7:7" x14ac:dyDescent="0.2">
      <c r="G474" s="126"/>
    </row>
    <row r="475" spans="7:7" x14ac:dyDescent="0.2">
      <c r="G475" s="126"/>
    </row>
    <row r="476" spans="7:7" x14ac:dyDescent="0.2">
      <c r="G476" s="126"/>
    </row>
    <row r="477" spans="7:7" x14ac:dyDescent="0.2">
      <c r="G477" s="126"/>
    </row>
    <row r="478" spans="7:7" x14ac:dyDescent="0.2">
      <c r="G478" s="126"/>
    </row>
    <row r="479" spans="7:7" x14ac:dyDescent="0.2">
      <c r="G479" s="126"/>
    </row>
    <row r="480" spans="7:7" x14ac:dyDescent="0.2">
      <c r="G480" s="126"/>
    </row>
    <row r="481" spans="7:7" x14ac:dyDescent="0.2">
      <c r="G481" s="126"/>
    </row>
    <row r="482" spans="7:7" x14ac:dyDescent="0.2">
      <c r="G482" s="126"/>
    </row>
    <row r="483" spans="7:7" x14ac:dyDescent="0.2">
      <c r="G483" s="126"/>
    </row>
    <row r="484" spans="7:7" x14ac:dyDescent="0.2">
      <c r="G484" s="126"/>
    </row>
    <row r="485" spans="7:7" x14ac:dyDescent="0.2">
      <c r="G485" s="126"/>
    </row>
    <row r="486" spans="7:7" x14ac:dyDescent="0.2">
      <c r="G486" s="126"/>
    </row>
    <row r="487" spans="7:7" x14ac:dyDescent="0.2">
      <c r="G487" s="126"/>
    </row>
    <row r="488" spans="7:7" x14ac:dyDescent="0.2">
      <c r="G488" s="126"/>
    </row>
    <row r="489" spans="7:7" x14ac:dyDescent="0.2">
      <c r="G489" s="126"/>
    </row>
    <row r="490" spans="7:7" x14ac:dyDescent="0.2">
      <c r="G490" s="126"/>
    </row>
    <row r="491" spans="7:7" x14ac:dyDescent="0.2">
      <c r="G491" s="126"/>
    </row>
    <row r="492" spans="7:7" x14ac:dyDescent="0.2">
      <c r="G492" s="126"/>
    </row>
    <row r="493" spans="7:7" x14ac:dyDescent="0.2">
      <c r="G493" s="126"/>
    </row>
    <row r="494" spans="7:7" x14ac:dyDescent="0.2">
      <c r="G494" s="126"/>
    </row>
    <row r="495" spans="7:7" x14ac:dyDescent="0.2">
      <c r="G495" s="126"/>
    </row>
    <row r="496" spans="7:7" x14ac:dyDescent="0.2">
      <c r="G496" s="126"/>
    </row>
    <row r="497" spans="7:7" x14ac:dyDescent="0.2">
      <c r="G497" s="126"/>
    </row>
    <row r="498" spans="7:7" x14ac:dyDescent="0.2">
      <c r="G498" s="126"/>
    </row>
    <row r="499" spans="7:7" x14ac:dyDescent="0.2">
      <c r="G499" s="126"/>
    </row>
    <row r="500" spans="7:7" x14ac:dyDescent="0.2">
      <c r="G500" s="126"/>
    </row>
    <row r="501" spans="7:7" x14ac:dyDescent="0.2">
      <c r="G501" s="126"/>
    </row>
    <row r="502" spans="7:7" x14ac:dyDescent="0.2">
      <c r="G502" s="126"/>
    </row>
    <row r="503" spans="7:7" x14ac:dyDescent="0.2">
      <c r="G503" s="126"/>
    </row>
    <row r="504" spans="7:7" x14ac:dyDescent="0.2">
      <c r="G504" s="126"/>
    </row>
    <row r="505" spans="7:7" x14ac:dyDescent="0.2">
      <c r="G505" s="126"/>
    </row>
    <row r="506" spans="7:7" x14ac:dyDescent="0.2">
      <c r="G506" s="126"/>
    </row>
    <row r="507" spans="7:7" x14ac:dyDescent="0.2">
      <c r="G507" s="126"/>
    </row>
    <row r="508" spans="7:7" x14ac:dyDescent="0.2">
      <c r="G508" s="126"/>
    </row>
    <row r="509" spans="7:7" x14ac:dyDescent="0.2">
      <c r="G509" s="126"/>
    </row>
    <row r="510" spans="7:7" x14ac:dyDescent="0.2">
      <c r="G510" s="126"/>
    </row>
    <row r="511" spans="7:7" x14ac:dyDescent="0.2">
      <c r="G511" s="126"/>
    </row>
    <row r="512" spans="7:7" x14ac:dyDescent="0.2">
      <c r="G512" s="126"/>
    </row>
    <row r="513" spans="7:7" x14ac:dyDescent="0.2">
      <c r="G513" s="126"/>
    </row>
    <row r="514" spans="7:7" x14ac:dyDescent="0.2">
      <c r="G514" s="126"/>
    </row>
    <row r="515" spans="7:7" x14ac:dyDescent="0.2">
      <c r="G515" s="126"/>
    </row>
    <row r="516" spans="7:7" x14ac:dyDescent="0.2">
      <c r="G516" s="126"/>
    </row>
    <row r="517" spans="7:7" x14ac:dyDescent="0.2">
      <c r="G517" s="126"/>
    </row>
    <row r="518" spans="7:7" x14ac:dyDescent="0.2">
      <c r="G518" s="126"/>
    </row>
    <row r="519" spans="7:7" x14ac:dyDescent="0.2">
      <c r="G519" s="126"/>
    </row>
    <row r="520" spans="7:7" x14ac:dyDescent="0.2">
      <c r="G520" s="126"/>
    </row>
    <row r="521" spans="7:7" x14ac:dyDescent="0.2">
      <c r="G521" s="126"/>
    </row>
    <row r="522" spans="7:7" x14ac:dyDescent="0.2">
      <c r="G522" s="126"/>
    </row>
    <row r="523" spans="7:7" x14ac:dyDescent="0.2">
      <c r="G523" s="126"/>
    </row>
    <row r="524" spans="7:7" x14ac:dyDescent="0.2">
      <c r="G524" s="126"/>
    </row>
    <row r="525" spans="7:7" x14ac:dyDescent="0.2">
      <c r="G525" s="126"/>
    </row>
    <row r="526" spans="7:7" x14ac:dyDescent="0.2">
      <c r="G526" s="126"/>
    </row>
    <row r="527" spans="7:7" x14ac:dyDescent="0.2">
      <c r="G527" s="126"/>
    </row>
    <row r="528" spans="7:7" x14ac:dyDescent="0.2">
      <c r="G528" s="126"/>
    </row>
    <row r="529" spans="7:7" x14ac:dyDescent="0.2">
      <c r="G529" s="126"/>
    </row>
    <row r="530" spans="7:7" x14ac:dyDescent="0.2">
      <c r="G530" s="126"/>
    </row>
    <row r="531" spans="7:7" x14ac:dyDescent="0.2">
      <c r="G531" s="126"/>
    </row>
    <row r="532" spans="7:7" x14ac:dyDescent="0.2">
      <c r="G532" s="126"/>
    </row>
    <row r="533" spans="7:7" x14ac:dyDescent="0.2">
      <c r="G533" s="126"/>
    </row>
    <row r="534" spans="7:7" x14ac:dyDescent="0.2">
      <c r="G534" s="126"/>
    </row>
    <row r="535" spans="7:7" x14ac:dyDescent="0.2">
      <c r="G535" s="126"/>
    </row>
    <row r="536" spans="7:7" x14ac:dyDescent="0.2">
      <c r="G536" s="126"/>
    </row>
    <row r="537" spans="7:7" x14ac:dyDescent="0.2">
      <c r="G537" s="126"/>
    </row>
    <row r="538" spans="7:7" x14ac:dyDescent="0.2">
      <c r="G538" s="126"/>
    </row>
    <row r="539" spans="7:7" x14ac:dyDescent="0.2">
      <c r="G539" s="126"/>
    </row>
    <row r="540" spans="7:7" x14ac:dyDescent="0.2">
      <c r="G540" s="126"/>
    </row>
    <row r="541" spans="7:7" x14ac:dyDescent="0.2">
      <c r="G541" s="126"/>
    </row>
    <row r="542" spans="7:7" x14ac:dyDescent="0.2">
      <c r="G542" s="126"/>
    </row>
    <row r="543" spans="7:7" x14ac:dyDescent="0.2">
      <c r="G543" s="126"/>
    </row>
    <row r="544" spans="7:7" x14ac:dyDescent="0.2">
      <c r="G544" s="126"/>
    </row>
    <row r="545" spans="7:7" x14ac:dyDescent="0.2">
      <c r="G545" s="126"/>
    </row>
    <row r="546" spans="7:7" x14ac:dyDescent="0.2">
      <c r="G546" s="126"/>
    </row>
    <row r="547" spans="7:7" x14ac:dyDescent="0.2">
      <c r="G547" s="126"/>
    </row>
    <row r="548" spans="7:7" x14ac:dyDescent="0.2">
      <c r="G548" s="126"/>
    </row>
    <row r="549" spans="7:7" x14ac:dyDescent="0.2">
      <c r="G549" s="126"/>
    </row>
    <row r="550" spans="7:7" x14ac:dyDescent="0.2">
      <c r="G550" s="126"/>
    </row>
    <row r="551" spans="7:7" x14ac:dyDescent="0.2">
      <c r="G551" s="126"/>
    </row>
    <row r="552" spans="7:7" x14ac:dyDescent="0.2">
      <c r="G552" s="126"/>
    </row>
    <row r="553" spans="7:7" x14ac:dyDescent="0.2">
      <c r="G553" s="126"/>
    </row>
    <row r="554" spans="7:7" x14ac:dyDescent="0.2">
      <c r="G554" s="126"/>
    </row>
    <row r="555" spans="7:7" x14ac:dyDescent="0.2">
      <c r="G555" s="126"/>
    </row>
    <row r="556" spans="7:7" x14ac:dyDescent="0.2">
      <c r="G556" s="126"/>
    </row>
    <row r="557" spans="7:7" x14ac:dyDescent="0.2">
      <c r="G557" s="126"/>
    </row>
    <row r="558" spans="7:7" x14ac:dyDescent="0.2">
      <c r="G558" s="126"/>
    </row>
    <row r="559" spans="7:7" x14ac:dyDescent="0.2">
      <c r="G559" s="126"/>
    </row>
    <row r="560" spans="7:7" x14ac:dyDescent="0.2">
      <c r="G560" s="126"/>
    </row>
    <row r="561" spans="7:7" x14ac:dyDescent="0.2">
      <c r="G561" s="126"/>
    </row>
    <row r="562" spans="7:7" x14ac:dyDescent="0.2">
      <c r="G562" s="126"/>
    </row>
    <row r="563" spans="7:7" x14ac:dyDescent="0.2">
      <c r="G563" s="126"/>
    </row>
    <row r="564" spans="7:7" x14ac:dyDescent="0.2">
      <c r="G564" s="126"/>
    </row>
    <row r="565" spans="7:7" x14ac:dyDescent="0.2">
      <c r="G565" s="126"/>
    </row>
    <row r="566" spans="7:7" x14ac:dyDescent="0.2">
      <c r="G566" s="126"/>
    </row>
    <row r="567" spans="7:7" x14ac:dyDescent="0.2">
      <c r="G567" s="126"/>
    </row>
    <row r="568" spans="7:7" x14ac:dyDescent="0.2">
      <c r="G568" s="126"/>
    </row>
    <row r="569" spans="7:7" x14ac:dyDescent="0.2">
      <c r="G569" s="126"/>
    </row>
    <row r="570" spans="7:7" x14ac:dyDescent="0.2">
      <c r="G570" s="126"/>
    </row>
    <row r="571" spans="7:7" x14ac:dyDescent="0.2">
      <c r="G571" s="126"/>
    </row>
    <row r="572" spans="7:7" x14ac:dyDescent="0.2">
      <c r="G572" s="126"/>
    </row>
    <row r="573" spans="7:7" x14ac:dyDescent="0.2">
      <c r="G573" s="126"/>
    </row>
    <row r="574" spans="7:7" x14ac:dyDescent="0.2">
      <c r="G574" s="126"/>
    </row>
    <row r="575" spans="7:7" x14ac:dyDescent="0.2">
      <c r="G575" s="126"/>
    </row>
    <row r="576" spans="7:7" x14ac:dyDescent="0.2">
      <c r="G576" s="126"/>
    </row>
    <row r="577" spans="7:7" x14ac:dyDescent="0.2">
      <c r="G577" s="126"/>
    </row>
    <row r="578" spans="7:7" x14ac:dyDescent="0.2">
      <c r="G578" s="126"/>
    </row>
    <row r="579" spans="7:7" x14ac:dyDescent="0.2">
      <c r="G579" s="126"/>
    </row>
    <row r="580" spans="7:7" x14ac:dyDescent="0.2">
      <c r="G580" s="126"/>
    </row>
    <row r="581" spans="7:7" x14ac:dyDescent="0.2">
      <c r="G581" s="126"/>
    </row>
    <row r="582" spans="7:7" x14ac:dyDescent="0.2">
      <c r="G582" s="126"/>
    </row>
    <row r="583" spans="7:7" x14ac:dyDescent="0.2">
      <c r="G583" s="126"/>
    </row>
    <row r="584" spans="7:7" x14ac:dyDescent="0.2">
      <c r="G584" s="126"/>
    </row>
    <row r="585" spans="7:7" x14ac:dyDescent="0.2">
      <c r="G585" s="126"/>
    </row>
    <row r="586" spans="7:7" x14ac:dyDescent="0.2">
      <c r="G586" s="126"/>
    </row>
    <row r="587" spans="7:7" x14ac:dyDescent="0.2">
      <c r="G587" s="126"/>
    </row>
    <row r="588" spans="7:7" x14ac:dyDescent="0.2">
      <c r="G588" s="126"/>
    </row>
    <row r="589" spans="7:7" x14ac:dyDescent="0.2">
      <c r="G589" s="126"/>
    </row>
    <row r="590" spans="7:7" x14ac:dyDescent="0.2">
      <c r="G590" s="126"/>
    </row>
    <row r="591" spans="7:7" x14ac:dyDescent="0.2">
      <c r="G591" s="126"/>
    </row>
    <row r="592" spans="7:7" x14ac:dyDescent="0.2">
      <c r="G592" s="126"/>
    </row>
    <row r="593" spans="7:7" x14ac:dyDescent="0.2">
      <c r="G593" s="126"/>
    </row>
    <row r="594" spans="7:7" x14ac:dyDescent="0.2">
      <c r="G594" s="126"/>
    </row>
    <row r="595" spans="7:7" x14ac:dyDescent="0.2">
      <c r="G595" s="126"/>
    </row>
    <row r="596" spans="7:7" x14ac:dyDescent="0.2">
      <c r="G596" s="126"/>
    </row>
    <row r="597" spans="7:7" x14ac:dyDescent="0.2">
      <c r="G597" s="126"/>
    </row>
    <row r="598" spans="7:7" x14ac:dyDescent="0.2">
      <c r="G598" s="126"/>
    </row>
    <row r="599" spans="7:7" x14ac:dyDescent="0.2">
      <c r="G599" s="126"/>
    </row>
    <row r="600" spans="7:7" x14ac:dyDescent="0.2">
      <c r="G600" s="126"/>
    </row>
    <row r="601" spans="7:7" x14ac:dyDescent="0.2">
      <c r="G601" s="126"/>
    </row>
    <row r="602" spans="7:7" x14ac:dyDescent="0.2">
      <c r="G602" s="126"/>
    </row>
    <row r="603" spans="7:7" x14ac:dyDescent="0.2">
      <c r="G603" s="126"/>
    </row>
    <row r="604" spans="7:7" x14ac:dyDescent="0.2">
      <c r="G604" s="126"/>
    </row>
    <row r="605" spans="7:7" x14ac:dyDescent="0.2">
      <c r="G605" s="126"/>
    </row>
    <row r="606" spans="7:7" x14ac:dyDescent="0.2">
      <c r="G606" s="126"/>
    </row>
    <row r="607" spans="7:7" x14ac:dyDescent="0.2">
      <c r="G607" s="126"/>
    </row>
    <row r="608" spans="7:7" x14ac:dyDescent="0.2">
      <c r="G608" s="126"/>
    </row>
    <row r="609" spans="7:7" x14ac:dyDescent="0.2">
      <c r="G609" s="126"/>
    </row>
    <row r="610" spans="7:7" x14ac:dyDescent="0.2">
      <c r="G610" s="126"/>
    </row>
    <row r="611" spans="7:7" x14ac:dyDescent="0.2">
      <c r="G611" s="126"/>
    </row>
    <row r="612" spans="7:7" x14ac:dyDescent="0.2">
      <c r="G612" s="126"/>
    </row>
    <row r="613" spans="7:7" x14ac:dyDescent="0.2">
      <c r="G613" s="126"/>
    </row>
    <row r="614" spans="7:7" x14ac:dyDescent="0.2">
      <c r="G614" s="126"/>
    </row>
    <row r="615" spans="7:7" x14ac:dyDescent="0.2">
      <c r="G615" s="126"/>
    </row>
    <row r="616" spans="7:7" x14ac:dyDescent="0.2">
      <c r="G616" s="126"/>
    </row>
    <row r="617" spans="7:7" x14ac:dyDescent="0.2">
      <c r="G617" s="126"/>
    </row>
    <row r="618" spans="7:7" x14ac:dyDescent="0.2">
      <c r="G618" s="126"/>
    </row>
    <row r="619" spans="7:7" x14ac:dyDescent="0.2">
      <c r="G619" s="126"/>
    </row>
    <row r="620" spans="7:7" x14ac:dyDescent="0.2">
      <c r="G620" s="126"/>
    </row>
    <row r="621" spans="7:7" x14ac:dyDescent="0.2">
      <c r="G621" s="126"/>
    </row>
    <row r="622" spans="7:7" x14ac:dyDescent="0.2">
      <c r="G622" s="126"/>
    </row>
    <row r="623" spans="7:7" x14ac:dyDescent="0.2">
      <c r="G623" s="126"/>
    </row>
    <row r="624" spans="7:7" x14ac:dyDescent="0.2">
      <c r="G624" s="126"/>
    </row>
    <row r="625" spans="7:7" x14ac:dyDescent="0.2">
      <c r="G625" s="126"/>
    </row>
    <row r="626" spans="7:7" x14ac:dyDescent="0.2">
      <c r="G626" s="126"/>
    </row>
    <row r="627" spans="7:7" x14ac:dyDescent="0.2">
      <c r="G627" s="126"/>
    </row>
    <row r="628" spans="7:7" x14ac:dyDescent="0.2">
      <c r="G628" s="126"/>
    </row>
    <row r="629" spans="7:7" x14ac:dyDescent="0.2">
      <c r="G629" s="126"/>
    </row>
    <row r="630" spans="7:7" x14ac:dyDescent="0.2">
      <c r="G630" s="126"/>
    </row>
    <row r="631" spans="7:7" x14ac:dyDescent="0.2">
      <c r="G631" s="126"/>
    </row>
    <row r="632" spans="7:7" x14ac:dyDescent="0.2">
      <c r="G632" s="126"/>
    </row>
    <row r="633" spans="7:7" x14ac:dyDescent="0.2">
      <c r="G633" s="126"/>
    </row>
    <row r="634" spans="7:7" x14ac:dyDescent="0.2">
      <c r="G634" s="126"/>
    </row>
    <row r="635" spans="7:7" x14ac:dyDescent="0.2">
      <c r="G635" s="126"/>
    </row>
    <row r="636" spans="7:7" x14ac:dyDescent="0.2">
      <c r="G636" s="126"/>
    </row>
    <row r="637" spans="7:7" x14ac:dyDescent="0.2">
      <c r="G637" s="126"/>
    </row>
    <row r="638" spans="7:7" x14ac:dyDescent="0.2">
      <c r="G638" s="126"/>
    </row>
    <row r="639" spans="7:7" x14ac:dyDescent="0.2">
      <c r="G639" s="126"/>
    </row>
    <row r="640" spans="7:7" x14ac:dyDescent="0.2">
      <c r="G640" s="126"/>
    </row>
    <row r="641" spans="7:7" x14ac:dyDescent="0.2">
      <c r="G641" s="126"/>
    </row>
    <row r="642" spans="7:7" x14ac:dyDescent="0.2">
      <c r="G642" s="126"/>
    </row>
    <row r="643" spans="7:7" x14ac:dyDescent="0.2">
      <c r="G643" s="126"/>
    </row>
    <row r="644" spans="7:7" x14ac:dyDescent="0.2">
      <c r="G644" s="126"/>
    </row>
    <row r="645" spans="7:7" x14ac:dyDescent="0.2">
      <c r="G645" s="126"/>
    </row>
    <row r="646" spans="7:7" x14ac:dyDescent="0.2">
      <c r="G646" s="126"/>
    </row>
    <row r="647" spans="7:7" x14ac:dyDescent="0.2">
      <c r="G647" s="126"/>
    </row>
    <row r="648" spans="7:7" x14ac:dyDescent="0.2">
      <c r="G648" s="126"/>
    </row>
    <row r="649" spans="7:7" x14ac:dyDescent="0.2">
      <c r="G649" s="126"/>
    </row>
    <row r="650" spans="7:7" x14ac:dyDescent="0.2">
      <c r="G650" s="126"/>
    </row>
    <row r="651" spans="7:7" x14ac:dyDescent="0.2">
      <c r="G651" s="126"/>
    </row>
    <row r="652" spans="7:7" x14ac:dyDescent="0.2">
      <c r="G652" s="126"/>
    </row>
    <row r="653" spans="7:7" x14ac:dyDescent="0.2">
      <c r="G653" s="126"/>
    </row>
    <row r="654" spans="7:7" x14ac:dyDescent="0.2">
      <c r="G654" s="126"/>
    </row>
    <row r="655" spans="7:7" x14ac:dyDescent="0.2">
      <c r="G655" s="126"/>
    </row>
    <row r="656" spans="7:7" x14ac:dyDescent="0.2">
      <c r="G656" s="126"/>
    </row>
    <row r="657" spans="7:7" x14ac:dyDescent="0.2">
      <c r="G657" s="126"/>
    </row>
    <row r="658" spans="7:7" x14ac:dyDescent="0.2">
      <c r="G658" s="126"/>
    </row>
    <row r="659" spans="7:7" x14ac:dyDescent="0.2">
      <c r="G659" s="126"/>
    </row>
    <row r="660" spans="7:7" x14ac:dyDescent="0.2">
      <c r="G660" s="126"/>
    </row>
    <row r="661" spans="7:7" x14ac:dyDescent="0.2">
      <c r="G661" s="126"/>
    </row>
    <row r="662" spans="7:7" x14ac:dyDescent="0.2">
      <c r="G662" s="126"/>
    </row>
    <row r="663" spans="7:7" x14ac:dyDescent="0.2">
      <c r="G663" s="126"/>
    </row>
    <row r="664" spans="7:7" x14ac:dyDescent="0.2">
      <c r="G664" s="126"/>
    </row>
    <row r="665" spans="7:7" x14ac:dyDescent="0.2">
      <c r="G665" s="126"/>
    </row>
    <row r="666" spans="7:7" x14ac:dyDescent="0.2">
      <c r="G666" s="126"/>
    </row>
    <row r="667" spans="7:7" x14ac:dyDescent="0.2">
      <c r="G667" s="126"/>
    </row>
    <row r="668" spans="7:7" x14ac:dyDescent="0.2">
      <c r="G668" s="126"/>
    </row>
    <row r="669" spans="7:7" x14ac:dyDescent="0.2">
      <c r="G669" s="126"/>
    </row>
    <row r="670" spans="7:7" x14ac:dyDescent="0.2">
      <c r="G670" s="126"/>
    </row>
    <row r="671" spans="7:7" x14ac:dyDescent="0.2">
      <c r="G671" s="126"/>
    </row>
    <row r="672" spans="7:7" x14ac:dyDescent="0.2">
      <c r="G672" s="126"/>
    </row>
    <row r="673" spans="7:7" x14ac:dyDescent="0.2">
      <c r="G673" s="126"/>
    </row>
    <row r="674" spans="7:7" x14ac:dyDescent="0.2">
      <c r="G674" s="126"/>
    </row>
    <row r="675" spans="7:7" x14ac:dyDescent="0.2">
      <c r="G675" s="126"/>
    </row>
    <row r="676" spans="7:7" x14ac:dyDescent="0.2">
      <c r="G676" s="126"/>
    </row>
    <row r="677" spans="7:7" x14ac:dyDescent="0.2">
      <c r="G677" s="126"/>
    </row>
    <row r="678" spans="7:7" x14ac:dyDescent="0.2">
      <c r="G678" s="126"/>
    </row>
    <row r="679" spans="7:7" x14ac:dyDescent="0.2">
      <c r="G679" s="126"/>
    </row>
    <row r="680" spans="7:7" x14ac:dyDescent="0.2">
      <c r="G680" s="126"/>
    </row>
    <row r="681" spans="7:7" x14ac:dyDescent="0.2">
      <c r="G681" s="126"/>
    </row>
    <row r="682" spans="7:7" x14ac:dyDescent="0.2">
      <c r="G682" s="126"/>
    </row>
    <row r="683" spans="7:7" x14ac:dyDescent="0.2">
      <c r="G683" s="126"/>
    </row>
    <row r="684" spans="7:7" x14ac:dyDescent="0.2">
      <c r="G684" s="126"/>
    </row>
    <row r="685" spans="7:7" x14ac:dyDescent="0.2">
      <c r="G685" s="126"/>
    </row>
    <row r="686" spans="7:7" x14ac:dyDescent="0.2">
      <c r="G686" s="126"/>
    </row>
    <row r="687" spans="7:7" x14ac:dyDescent="0.2">
      <c r="G687" s="126"/>
    </row>
    <row r="688" spans="7:7" x14ac:dyDescent="0.2">
      <c r="G688" s="126"/>
    </row>
    <row r="689" spans="7:7" x14ac:dyDescent="0.2">
      <c r="G689" s="126"/>
    </row>
    <row r="690" spans="7:7" x14ac:dyDescent="0.2">
      <c r="G690" s="126"/>
    </row>
    <row r="691" spans="7:7" x14ac:dyDescent="0.2">
      <c r="G691" s="126"/>
    </row>
    <row r="692" spans="7:7" x14ac:dyDescent="0.2">
      <c r="G692" s="126"/>
    </row>
    <row r="693" spans="7:7" x14ac:dyDescent="0.2">
      <c r="G693" s="126"/>
    </row>
    <row r="694" spans="7:7" x14ac:dyDescent="0.2">
      <c r="G694" s="126"/>
    </row>
    <row r="695" spans="7:7" x14ac:dyDescent="0.2">
      <c r="G695" s="126"/>
    </row>
    <row r="696" spans="7:7" x14ac:dyDescent="0.2">
      <c r="G696" s="126"/>
    </row>
    <row r="697" spans="7:7" x14ac:dyDescent="0.2">
      <c r="G697" s="126"/>
    </row>
    <row r="698" spans="7:7" x14ac:dyDescent="0.2">
      <c r="G698" s="126"/>
    </row>
    <row r="699" spans="7:7" x14ac:dyDescent="0.2">
      <c r="G699" s="126"/>
    </row>
    <row r="700" spans="7:7" x14ac:dyDescent="0.2">
      <c r="G700" s="126"/>
    </row>
    <row r="701" spans="7:7" x14ac:dyDescent="0.2">
      <c r="G701" s="126"/>
    </row>
    <row r="702" spans="7:7" x14ac:dyDescent="0.2">
      <c r="G702" s="126"/>
    </row>
    <row r="703" spans="7:7" x14ac:dyDescent="0.2">
      <c r="G703" s="126"/>
    </row>
    <row r="704" spans="7:7" x14ac:dyDescent="0.2">
      <c r="G704" s="126"/>
    </row>
    <row r="705" spans="7:7" x14ac:dyDescent="0.2">
      <c r="G705" s="126"/>
    </row>
    <row r="706" spans="7:7" x14ac:dyDescent="0.2">
      <c r="G706" s="126"/>
    </row>
    <row r="707" spans="7:7" x14ac:dyDescent="0.2">
      <c r="G707" s="126"/>
    </row>
    <row r="708" spans="7:7" x14ac:dyDescent="0.2">
      <c r="G708" s="126"/>
    </row>
    <row r="709" spans="7:7" x14ac:dyDescent="0.2">
      <c r="G709" s="126"/>
    </row>
    <row r="710" spans="7:7" x14ac:dyDescent="0.2">
      <c r="G710" s="126"/>
    </row>
    <row r="711" spans="7:7" x14ac:dyDescent="0.2">
      <c r="G711" s="126"/>
    </row>
    <row r="712" spans="7:7" x14ac:dyDescent="0.2">
      <c r="G712" s="126"/>
    </row>
    <row r="713" spans="7:7" x14ac:dyDescent="0.2">
      <c r="G713" s="126"/>
    </row>
    <row r="714" spans="7:7" x14ac:dyDescent="0.2">
      <c r="G714" s="126"/>
    </row>
    <row r="715" spans="7:7" x14ac:dyDescent="0.2">
      <c r="G715" s="126"/>
    </row>
    <row r="716" spans="7:7" x14ac:dyDescent="0.2">
      <c r="G716" s="126"/>
    </row>
    <row r="717" spans="7:7" x14ac:dyDescent="0.2">
      <c r="G717" s="126"/>
    </row>
    <row r="718" spans="7:7" x14ac:dyDescent="0.2">
      <c r="G718" s="126"/>
    </row>
    <row r="719" spans="7:7" x14ac:dyDescent="0.2">
      <c r="G719" s="126"/>
    </row>
    <row r="720" spans="7:7" x14ac:dyDescent="0.2">
      <c r="G720" s="126"/>
    </row>
    <row r="721" spans="7:7" x14ac:dyDescent="0.2">
      <c r="G721" s="126"/>
    </row>
    <row r="722" spans="7:7" x14ac:dyDescent="0.2">
      <c r="G722" s="126"/>
    </row>
    <row r="723" spans="7:7" x14ac:dyDescent="0.2">
      <c r="G723" s="126"/>
    </row>
    <row r="724" spans="7:7" x14ac:dyDescent="0.2">
      <c r="G724" s="126"/>
    </row>
    <row r="725" spans="7:7" x14ac:dyDescent="0.2">
      <c r="G725" s="126"/>
    </row>
    <row r="726" spans="7:7" x14ac:dyDescent="0.2">
      <c r="G726" s="126"/>
    </row>
    <row r="727" spans="7:7" x14ac:dyDescent="0.2">
      <c r="G727" s="126"/>
    </row>
    <row r="728" spans="7:7" x14ac:dyDescent="0.2">
      <c r="G728" s="126"/>
    </row>
    <row r="729" spans="7:7" x14ac:dyDescent="0.2">
      <c r="G729" s="126"/>
    </row>
    <row r="730" spans="7:7" x14ac:dyDescent="0.2">
      <c r="G730" s="126"/>
    </row>
    <row r="731" spans="7:7" x14ac:dyDescent="0.2">
      <c r="G731" s="126"/>
    </row>
    <row r="732" spans="7:7" x14ac:dyDescent="0.2">
      <c r="G732" s="126"/>
    </row>
    <row r="733" spans="7:7" x14ac:dyDescent="0.2">
      <c r="G733" s="126"/>
    </row>
    <row r="734" spans="7:7" x14ac:dyDescent="0.2">
      <c r="G734" s="126"/>
    </row>
    <row r="735" spans="7:7" x14ac:dyDescent="0.2">
      <c r="G735" s="126"/>
    </row>
    <row r="736" spans="7:7" x14ac:dyDescent="0.2">
      <c r="G736" s="126"/>
    </row>
    <row r="737" spans="7:7" x14ac:dyDescent="0.2">
      <c r="G737" s="126"/>
    </row>
    <row r="738" spans="7:7" x14ac:dyDescent="0.2">
      <c r="G738" s="126"/>
    </row>
    <row r="739" spans="7:7" x14ac:dyDescent="0.2">
      <c r="G739" s="126"/>
    </row>
    <row r="740" spans="7:7" x14ac:dyDescent="0.2">
      <c r="G740" s="126"/>
    </row>
    <row r="741" spans="7:7" x14ac:dyDescent="0.2">
      <c r="G741" s="126"/>
    </row>
    <row r="742" spans="7:7" x14ac:dyDescent="0.2">
      <c r="G742" s="126"/>
    </row>
    <row r="743" spans="7:7" x14ac:dyDescent="0.2">
      <c r="G743" s="126"/>
    </row>
    <row r="744" spans="7:7" x14ac:dyDescent="0.2">
      <c r="G744" s="126"/>
    </row>
    <row r="745" spans="7:7" x14ac:dyDescent="0.2">
      <c r="G745" s="126"/>
    </row>
    <row r="746" spans="7:7" x14ac:dyDescent="0.2">
      <c r="G746" s="126"/>
    </row>
    <row r="747" spans="7:7" x14ac:dyDescent="0.2">
      <c r="G747" s="126"/>
    </row>
    <row r="748" spans="7:7" x14ac:dyDescent="0.2">
      <c r="G748" s="126"/>
    </row>
    <row r="749" spans="7:7" x14ac:dyDescent="0.2">
      <c r="G749" s="126"/>
    </row>
    <row r="750" spans="7:7" x14ac:dyDescent="0.2">
      <c r="G750" s="126"/>
    </row>
    <row r="751" spans="7:7" x14ac:dyDescent="0.2">
      <c r="G751" s="126"/>
    </row>
    <row r="752" spans="7:7" x14ac:dyDescent="0.2">
      <c r="G752" s="126"/>
    </row>
    <row r="753" spans="7:7" x14ac:dyDescent="0.2">
      <c r="G753" s="126"/>
    </row>
    <row r="754" spans="7:7" x14ac:dyDescent="0.2">
      <c r="G754" s="126"/>
    </row>
    <row r="755" spans="7:7" x14ac:dyDescent="0.2">
      <c r="G755" s="126"/>
    </row>
    <row r="756" spans="7:7" x14ac:dyDescent="0.2">
      <c r="G756" s="126"/>
    </row>
    <row r="757" spans="7:7" x14ac:dyDescent="0.2">
      <c r="G757" s="126"/>
    </row>
    <row r="758" spans="7:7" x14ac:dyDescent="0.2">
      <c r="G758" s="126"/>
    </row>
    <row r="759" spans="7:7" x14ac:dyDescent="0.2">
      <c r="G759" s="126"/>
    </row>
    <row r="760" spans="7:7" x14ac:dyDescent="0.2">
      <c r="G760" s="126"/>
    </row>
    <row r="761" spans="7:7" x14ac:dyDescent="0.2">
      <c r="G761" s="126"/>
    </row>
    <row r="762" spans="7:7" x14ac:dyDescent="0.2">
      <c r="G762" s="126"/>
    </row>
    <row r="763" spans="7:7" x14ac:dyDescent="0.2">
      <c r="G763" s="126"/>
    </row>
    <row r="764" spans="7:7" x14ac:dyDescent="0.2">
      <c r="G764" s="126"/>
    </row>
    <row r="765" spans="7:7" x14ac:dyDescent="0.2">
      <c r="G765" s="126"/>
    </row>
    <row r="766" spans="7:7" x14ac:dyDescent="0.2">
      <c r="G766" s="126"/>
    </row>
    <row r="767" spans="7:7" x14ac:dyDescent="0.2">
      <c r="G767" s="126"/>
    </row>
    <row r="768" spans="7:7" x14ac:dyDescent="0.2">
      <c r="G768" s="126"/>
    </row>
    <row r="769" spans="7:7" x14ac:dyDescent="0.2">
      <c r="G769" s="126"/>
    </row>
    <row r="770" spans="7:7" x14ac:dyDescent="0.2">
      <c r="G770" s="126"/>
    </row>
    <row r="771" spans="7:7" x14ac:dyDescent="0.2">
      <c r="G771" s="126"/>
    </row>
    <row r="772" spans="7:7" x14ac:dyDescent="0.2">
      <c r="G772" s="126"/>
    </row>
    <row r="773" spans="7:7" x14ac:dyDescent="0.2">
      <c r="G773" s="126"/>
    </row>
    <row r="774" spans="7:7" x14ac:dyDescent="0.2">
      <c r="G774" s="126"/>
    </row>
    <row r="775" spans="7:7" x14ac:dyDescent="0.2">
      <c r="G775" s="126"/>
    </row>
    <row r="776" spans="7:7" x14ac:dyDescent="0.2">
      <c r="G776" s="126"/>
    </row>
    <row r="777" spans="7:7" x14ac:dyDescent="0.2">
      <c r="G777" s="126"/>
    </row>
    <row r="778" spans="7:7" x14ac:dyDescent="0.2">
      <c r="G778" s="126"/>
    </row>
    <row r="779" spans="7:7" x14ac:dyDescent="0.2">
      <c r="G779" s="126"/>
    </row>
    <row r="780" spans="7:7" x14ac:dyDescent="0.2">
      <c r="G780" s="126"/>
    </row>
    <row r="781" spans="7:7" x14ac:dyDescent="0.2">
      <c r="G781" s="126"/>
    </row>
    <row r="782" spans="7:7" x14ac:dyDescent="0.2">
      <c r="G782" s="126"/>
    </row>
    <row r="783" spans="7:7" x14ac:dyDescent="0.2">
      <c r="G783" s="126"/>
    </row>
    <row r="784" spans="7:7" x14ac:dyDescent="0.2">
      <c r="G784" s="126"/>
    </row>
    <row r="785" spans="7:7" x14ac:dyDescent="0.2">
      <c r="G785" s="126"/>
    </row>
    <row r="786" spans="7:7" x14ac:dyDescent="0.2">
      <c r="G786" s="126"/>
    </row>
    <row r="787" spans="7:7" x14ac:dyDescent="0.2">
      <c r="G787" s="126"/>
    </row>
    <row r="788" spans="7:7" x14ac:dyDescent="0.2">
      <c r="G788" s="126"/>
    </row>
    <row r="789" spans="7:7" x14ac:dyDescent="0.2">
      <c r="G789" s="126"/>
    </row>
    <row r="790" spans="7:7" x14ac:dyDescent="0.2">
      <c r="G790" s="126"/>
    </row>
    <row r="791" spans="7:7" x14ac:dyDescent="0.2">
      <c r="G791" s="126"/>
    </row>
    <row r="792" spans="7:7" x14ac:dyDescent="0.2">
      <c r="G792" s="126"/>
    </row>
    <row r="793" spans="7:7" x14ac:dyDescent="0.2">
      <c r="G793" s="126"/>
    </row>
    <row r="794" spans="7:7" x14ac:dyDescent="0.2">
      <c r="G794" s="126"/>
    </row>
    <row r="795" spans="7:7" x14ac:dyDescent="0.2">
      <c r="G795" s="126"/>
    </row>
    <row r="796" spans="7:7" x14ac:dyDescent="0.2">
      <c r="G796" s="126"/>
    </row>
    <row r="797" spans="7:7" x14ac:dyDescent="0.2">
      <c r="G797" s="126"/>
    </row>
    <row r="798" spans="7:7" x14ac:dyDescent="0.2">
      <c r="G798" s="126"/>
    </row>
    <row r="799" spans="7:7" x14ac:dyDescent="0.2">
      <c r="G799" s="126"/>
    </row>
    <row r="800" spans="7:7" x14ac:dyDescent="0.2">
      <c r="G800" s="126"/>
    </row>
    <row r="801" spans="7:7" x14ac:dyDescent="0.2">
      <c r="G801" s="126"/>
    </row>
    <row r="802" spans="7:7" x14ac:dyDescent="0.2">
      <c r="G802" s="126"/>
    </row>
    <row r="803" spans="7:7" x14ac:dyDescent="0.2">
      <c r="G803" s="126"/>
    </row>
    <row r="804" spans="7:7" x14ac:dyDescent="0.2">
      <c r="G804" s="126"/>
    </row>
    <row r="805" spans="7:7" x14ac:dyDescent="0.2">
      <c r="G805" s="126"/>
    </row>
    <row r="806" spans="7:7" x14ac:dyDescent="0.2">
      <c r="G806" s="126"/>
    </row>
    <row r="807" spans="7:7" x14ac:dyDescent="0.2">
      <c r="G807" s="126"/>
    </row>
    <row r="808" spans="7:7" x14ac:dyDescent="0.2">
      <c r="G808" s="126"/>
    </row>
    <row r="809" spans="7:7" x14ac:dyDescent="0.2">
      <c r="G809" s="126"/>
    </row>
    <row r="810" spans="7:7" x14ac:dyDescent="0.2">
      <c r="G810" s="126"/>
    </row>
    <row r="811" spans="7:7" x14ac:dyDescent="0.2">
      <c r="G811" s="126"/>
    </row>
    <row r="812" spans="7:7" x14ac:dyDescent="0.2">
      <c r="G812" s="126"/>
    </row>
    <row r="813" spans="7:7" x14ac:dyDescent="0.2">
      <c r="G813" s="126"/>
    </row>
    <row r="814" spans="7:7" x14ac:dyDescent="0.2">
      <c r="G814" s="126"/>
    </row>
    <row r="815" spans="7:7" x14ac:dyDescent="0.2">
      <c r="G815" s="126"/>
    </row>
    <row r="816" spans="7:7" x14ac:dyDescent="0.2">
      <c r="G816" s="126"/>
    </row>
    <row r="817" spans="7:7" x14ac:dyDescent="0.2">
      <c r="G817" s="126"/>
    </row>
    <row r="818" spans="7:7" x14ac:dyDescent="0.2">
      <c r="G818" s="126"/>
    </row>
    <row r="819" spans="7:7" x14ac:dyDescent="0.2">
      <c r="G819" s="126"/>
    </row>
    <row r="820" spans="7:7" x14ac:dyDescent="0.2">
      <c r="G820" s="126"/>
    </row>
    <row r="821" spans="7:7" x14ac:dyDescent="0.2">
      <c r="G821" s="126"/>
    </row>
    <row r="822" spans="7:7" x14ac:dyDescent="0.2">
      <c r="G822" s="126"/>
    </row>
    <row r="823" spans="7:7" x14ac:dyDescent="0.2">
      <c r="G823" s="126"/>
    </row>
    <row r="824" spans="7:7" x14ac:dyDescent="0.2">
      <c r="G824" s="126"/>
    </row>
    <row r="825" spans="7:7" x14ac:dyDescent="0.2">
      <c r="G825" s="126"/>
    </row>
    <row r="826" spans="7:7" x14ac:dyDescent="0.2">
      <c r="G826" s="126"/>
    </row>
    <row r="827" spans="7:7" x14ac:dyDescent="0.2">
      <c r="G827" s="126"/>
    </row>
    <row r="828" spans="7:7" x14ac:dyDescent="0.2">
      <c r="G828" s="126"/>
    </row>
    <row r="829" spans="7:7" x14ac:dyDescent="0.2">
      <c r="G829" s="126"/>
    </row>
    <row r="830" spans="7:7" x14ac:dyDescent="0.2">
      <c r="G830" s="126"/>
    </row>
    <row r="831" spans="7:7" x14ac:dyDescent="0.2">
      <c r="G831" s="126"/>
    </row>
    <row r="832" spans="7:7" x14ac:dyDescent="0.2">
      <c r="G832" s="126"/>
    </row>
    <row r="833" spans="7:7" x14ac:dyDescent="0.2">
      <c r="G833" s="126"/>
    </row>
    <row r="834" spans="7:7" x14ac:dyDescent="0.2">
      <c r="G834" s="126"/>
    </row>
    <row r="835" spans="7:7" x14ac:dyDescent="0.2">
      <c r="G835" s="126"/>
    </row>
    <row r="836" spans="7:7" x14ac:dyDescent="0.2">
      <c r="G836" s="126"/>
    </row>
    <row r="837" spans="7:7" x14ac:dyDescent="0.2">
      <c r="G837" s="126"/>
    </row>
    <row r="838" spans="7:7" x14ac:dyDescent="0.2">
      <c r="G838" s="126"/>
    </row>
    <row r="839" spans="7:7" x14ac:dyDescent="0.2">
      <c r="G839" s="126"/>
    </row>
    <row r="840" spans="7:7" x14ac:dyDescent="0.2">
      <c r="G840" s="126"/>
    </row>
    <row r="841" spans="7:7" x14ac:dyDescent="0.2">
      <c r="G841" s="126"/>
    </row>
    <row r="842" spans="7:7" x14ac:dyDescent="0.2">
      <c r="G842" s="126"/>
    </row>
    <row r="843" spans="7:7" x14ac:dyDescent="0.2">
      <c r="G843" s="126"/>
    </row>
    <row r="844" spans="7:7" x14ac:dyDescent="0.2">
      <c r="G844" s="126"/>
    </row>
    <row r="845" spans="7:7" x14ac:dyDescent="0.2">
      <c r="G845" s="126"/>
    </row>
    <row r="846" spans="7:7" x14ac:dyDescent="0.2">
      <c r="G846" s="126"/>
    </row>
    <row r="847" spans="7:7" x14ac:dyDescent="0.2">
      <c r="G847" s="126"/>
    </row>
    <row r="848" spans="7:7" x14ac:dyDescent="0.2">
      <c r="G848" s="126"/>
    </row>
    <row r="849" spans="7:7" x14ac:dyDescent="0.2">
      <c r="G849" s="126"/>
    </row>
    <row r="850" spans="7:7" x14ac:dyDescent="0.2">
      <c r="G850" s="126"/>
    </row>
    <row r="851" spans="7:7" x14ac:dyDescent="0.2">
      <c r="G851" s="126"/>
    </row>
    <row r="852" spans="7:7" x14ac:dyDescent="0.2">
      <c r="G852" s="126"/>
    </row>
    <row r="853" spans="7:7" x14ac:dyDescent="0.2">
      <c r="G853" s="126"/>
    </row>
    <row r="854" spans="7:7" x14ac:dyDescent="0.2">
      <c r="G854" s="126"/>
    </row>
    <row r="855" spans="7:7" x14ac:dyDescent="0.2">
      <c r="G855" s="126"/>
    </row>
    <row r="856" spans="7:7" x14ac:dyDescent="0.2">
      <c r="G856" s="126"/>
    </row>
    <row r="857" spans="7:7" x14ac:dyDescent="0.2">
      <c r="G857" s="126"/>
    </row>
    <row r="858" spans="7:7" x14ac:dyDescent="0.2">
      <c r="G858" s="126"/>
    </row>
    <row r="859" spans="7:7" x14ac:dyDescent="0.2">
      <c r="G859" s="126"/>
    </row>
    <row r="860" spans="7:7" x14ac:dyDescent="0.2">
      <c r="G860" s="126"/>
    </row>
    <row r="861" spans="7:7" x14ac:dyDescent="0.2">
      <c r="G861" s="126"/>
    </row>
    <row r="862" spans="7:7" x14ac:dyDescent="0.2">
      <c r="G862" s="126"/>
    </row>
    <row r="863" spans="7:7" x14ac:dyDescent="0.2">
      <c r="G863" s="126"/>
    </row>
    <row r="864" spans="7:7" x14ac:dyDescent="0.2">
      <c r="G864" s="126"/>
    </row>
    <row r="865" spans="7:7" x14ac:dyDescent="0.2">
      <c r="G865" s="126"/>
    </row>
    <row r="866" spans="7:7" x14ac:dyDescent="0.2">
      <c r="G866" s="126"/>
    </row>
    <row r="867" spans="7:7" x14ac:dyDescent="0.2">
      <c r="G867" s="126"/>
    </row>
    <row r="868" spans="7:7" x14ac:dyDescent="0.2">
      <c r="G868" s="126"/>
    </row>
    <row r="869" spans="7:7" x14ac:dyDescent="0.2">
      <c r="G869" s="126"/>
    </row>
    <row r="870" spans="7:7" x14ac:dyDescent="0.2">
      <c r="G870" s="126"/>
    </row>
    <row r="871" spans="7:7" x14ac:dyDescent="0.2">
      <c r="G871" s="126"/>
    </row>
    <row r="872" spans="7:7" x14ac:dyDescent="0.2">
      <c r="G872" s="126"/>
    </row>
    <row r="873" spans="7:7" x14ac:dyDescent="0.2">
      <c r="G873" s="126"/>
    </row>
    <row r="874" spans="7:7" x14ac:dyDescent="0.2">
      <c r="G874" s="126"/>
    </row>
    <row r="875" spans="7:7" x14ac:dyDescent="0.2">
      <c r="G875" s="126"/>
    </row>
    <row r="876" spans="7:7" x14ac:dyDescent="0.2">
      <c r="G876" s="126"/>
    </row>
    <row r="877" spans="7:7" x14ac:dyDescent="0.2">
      <c r="G877" s="126"/>
    </row>
    <row r="878" spans="7:7" x14ac:dyDescent="0.2">
      <c r="G878" s="126"/>
    </row>
    <row r="879" spans="7:7" x14ac:dyDescent="0.2">
      <c r="G879" s="126"/>
    </row>
    <row r="880" spans="7:7" x14ac:dyDescent="0.2">
      <c r="G880" s="126"/>
    </row>
    <row r="881" spans="7:7" x14ac:dyDescent="0.2">
      <c r="G881" s="126"/>
    </row>
    <row r="882" spans="7:7" x14ac:dyDescent="0.2">
      <c r="G882" s="126"/>
    </row>
    <row r="883" spans="7:7" x14ac:dyDescent="0.2">
      <c r="G883" s="126"/>
    </row>
    <row r="884" spans="7:7" x14ac:dyDescent="0.2">
      <c r="G884" s="126"/>
    </row>
    <row r="885" spans="7:7" x14ac:dyDescent="0.2">
      <c r="G885" s="126"/>
    </row>
    <row r="886" spans="7:7" x14ac:dyDescent="0.2">
      <c r="G886" s="126"/>
    </row>
    <row r="887" spans="7:7" x14ac:dyDescent="0.2">
      <c r="G887" s="126"/>
    </row>
    <row r="888" spans="7:7" x14ac:dyDescent="0.2">
      <c r="G888" s="126"/>
    </row>
    <row r="889" spans="7:7" x14ac:dyDescent="0.2">
      <c r="G889" s="126"/>
    </row>
    <row r="890" spans="7:7" x14ac:dyDescent="0.2">
      <c r="G890" s="126"/>
    </row>
    <row r="891" spans="7:7" x14ac:dyDescent="0.2">
      <c r="G891" s="126"/>
    </row>
    <row r="892" spans="7:7" x14ac:dyDescent="0.2">
      <c r="G892" s="126"/>
    </row>
    <row r="893" spans="7:7" x14ac:dyDescent="0.2">
      <c r="G893" s="126"/>
    </row>
    <row r="894" spans="7:7" x14ac:dyDescent="0.2">
      <c r="G894" s="126"/>
    </row>
    <row r="895" spans="7:7" x14ac:dyDescent="0.2">
      <c r="G895" s="126"/>
    </row>
    <row r="896" spans="7:7" x14ac:dyDescent="0.2">
      <c r="G896" s="126"/>
    </row>
    <row r="897" spans="7:7" x14ac:dyDescent="0.2">
      <c r="G897" s="126"/>
    </row>
    <row r="898" spans="7:7" x14ac:dyDescent="0.2">
      <c r="G898" s="126"/>
    </row>
    <row r="899" spans="7:7" x14ac:dyDescent="0.2">
      <c r="G899" s="126"/>
    </row>
    <row r="900" spans="7:7" x14ac:dyDescent="0.2">
      <c r="G900" s="126"/>
    </row>
    <row r="901" spans="7:7" x14ac:dyDescent="0.2">
      <c r="G901" s="126"/>
    </row>
    <row r="902" spans="7:7" x14ac:dyDescent="0.2">
      <c r="G902" s="126"/>
    </row>
    <row r="903" spans="7:7" x14ac:dyDescent="0.2">
      <c r="G903" s="126"/>
    </row>
    <row r="904" spans="7:7" x14ac:dyDescent="0.2">
      <c r="G904" s="126"/>
    </row>
    <row r="905" spans="7:7" x14ac:dyDescent="0.2">
      <c r="G905" s="126"/>
    </row>
    <row r="906" spans="7:7" x14ac:dyDescent="0.2">
      <c r="G906" s="126"/>
    </row>
    <row r="907" spans="7:7" x14ac:dyDescent="0.2">
      <c r="G907" s="126"/>
    </row>
    <row r="908" spans="7:7" x14ac:dyDescent="0.2">
      <c r="G908" s="126"/>
    </row>
    <row r="909" spans="7:7" x14ac:dyDescent="0.2">
      <c r="G909" s="126"/>
    </row>
    <row r="910" spans="7:7" x14ac:dyDescent="0.2">
      <c r="G910" s="126"/>
    </row>
    <row r="911" spans="7:7" x14ac:dyDescent="0.2">
      <c r="G911" s="126"/>
    </row>
    <row r="912" spans="7:7" x14ac:dyDescent="0.2">
      <c r="G912" s="126"/>
    </row>
    <row r="913" spans="7:7" x14ac:dyDescent="0.2">
      <c r="G913" s="126"/>
    </row>
    <row r="914" spans="7:7" x14ac:dyDescent="0.2">
      <c r="G914" s="126"/>
    </row>
    <row r="915" spans="7:7" x14ac:dyDescent="0.2">
      <c r="G915" s="126"/>
    </row>
    <row r="916" spans="7:7" x14ac:dyDescent="0.2">
      <c r="G916" s="126"/>
    </row>
    <row r="917" spans="7:7" x14ac:dyDescent="0.2">
      <c r="G917" s="126"/>
    </row>
    <row r="918" spans="7:7" x14ac:dyDescent="0.2">
      <c r="G918" s="126"/>
    </row>
    <row r="919" spans="7:7" x14ac:dyDescent="0.2">
      <c r="G919" s="126"/>
    </row>
    <row r="920" spans="7:7" x14ac:dyDescent="0.2">
      <c r="G920" s="126"/>
    </row>
    <row r="921" spans="7:7" x14ac:dyDescent="0.2">
      <c r="G921" s="126"/>
    </row>
    <row r="922" spans="7:7" x14ac:dyDescent="0.2">
      <c r="G922" s="126"/>
    </row>
    <row r="923" spans="7:7" x14ac:dyDescent="0.2">
      <c r="G923" s="126"/>
    </row>
    <row r="924" spans="7:7" x14ac:dyDescent="0.2">
      <c r="G924" s="126"/>
    </row>
    <row r="925" spans="7:7" x14ac:dyDescent="0.2">
      <c r="G925" s="126"/>
    </row>
    <row r="926" spans="7:7" x14ac:dyDescent="0.2">
      <c r="G926" s="126"/>
    </row>
    <row r="927" spans="7:7" x14ac:dyDescent="0.2">
      <c r="G927" s="126"/>
    </row>
    <row r="928" spans="7:7" x14ac:dyDescent="0.2">
      <c r="G928" s="126"/>
    </row>
    <row r="929" spans="7:7" x14ac:dyDescent="0.2">
      <c r="G929" s="126"/>
    </row>
    <row r="930" spans="7:7" x14ac:dyDescent="0.2">
      <c r="G930" s="126"/>
    </row>
    <row r="931" spans="7:7" x14ac:dyDescent="0.2">
      <c r="G931" s="126"/>
    </row>
    <row r="932" spans="7:7" x14ac:dyDescent="0.2">
      <c r="G932" s="126"/>
    </row>
    <row r="933" spans="7:7" x14ac:dyDescent="0.2">
      <c r="G933" s="126"/>
    </row>
    <row r="934" spans="7:7" x14ac:dyDescent="0.2">
      <c r="G934" s="126"/>
    </row>
    <row r="935" spans="7:7" x14ac:dyDescent="0.2">
      <c r="G935" s="126"/>
    </row>
    <row r="936" spans="7:7" x14ac:dyDescent="0.2">
      <c r="G936" s="126"/>
    </row>
    <row r="937" spans="7:7" x14ac:dyDescent="0.2">
      <c r="G937" s="126"/>
    </row>
    <row r="938" spans="7:7" x14ac:dyDescent="0.2">
      <c r="G938" s="126"/>
    </row>
    <row r="939" spans="7:7" x14ac:dyDescent="0.2">
      <c r="G939" s="126"/>
    </row>
    <row r="940" spans="7:7" x14ac:dyDescent="0.2">
      <c r="G940" s="126"/>
    </row>
    <row r="941" spans="7:7" x14ac:dyDescent="0.2">
      <c r="G941" s="126"/>
    </row>
    <row r="942" spans="7:7" x14ac:dyDescent="0.2">
      <c r="G942" s="126"/>
    </row>
    <row r="943" spans="7:7" x14ac:dyDescent="0.2">
      <c r="G943" s="126"/>
    </row>
    <row r="944" spans="7:7" x14ac:dyDescent="0.2">
      <c r="G944" s="126"/>
    </row>
    <row r="945" spans="7:7" x14ac:dyDescent="0.2">
      <c r="G945" s="126"/>
    </row>
    <row r="946" spans="7:7" x14ac:dyDescent="0.2">
      <c r="G946" s="126"/>
    </row>
    <row r="947" spans="7:7" x14ac:dyDescent="0.2">
      <c r="G947" s="126"/>
    </row>
    <row r="948" spans="7:7" x14ac:dyDescent="0.2">
      <c r="G948" s="126"/>
    </row>
    <row r="949" spans="7:7" x14ac:dyDescent="0.2">
      <c r="G949" s="126"/>
    </row>
    <row r="950" spans="7:7" x14ac:dyDescent="0.2">
      <c r="G950" s="126"/>
    </row>
    <row r="951" spans="7:7" x14ac:dyDescent="0.2">
      <c r="G951" s="126"/>
    </row>
    <row r="952" spans="7:7" x14ac:dyDescent="0.2">
      <c r="G952" s="126"/>
    </row>
    <row r="953" spans="7:7" x14ac:dyDescent="0.2">
      <c r="G953" s="126"/>
    </row>
    <row r="954" spans="7:7" x14ac:dyDescent="0.2">
      <c r="G954" s="126"/>
    </row>
    <row r="955" spans="7:7" x14ac:dyDescent="0.2">
      <c r="G955" s="126"/>
    </row>
    <row r="956" spans="7:7" x14ac:dyDescent="0.2">
      <c r="G956" s="126"/>
    </row>
    <row r="957" spans="7:7" x14ac:dyDescent="0.2">
      <c r="G957" s="126"/>
    </row>
    <row r="958" spans="7:7" x14ac:dyDescent="0.2">
      <c r="G958" s="126"/>
    </row>
    <row r="959" spans="7:7" x14ac:dyDescent="0.2">
      <c r="G959" s="126"/>
    </row>
    <row r="960" spans="7:7" x14ac:dyDescent="0.2">
      <c r="G960" s="126"/>
    </row>
    <row r="961" spans="7:7" x14ac:dyDescent="0.2">
      <c r="G961" s="126"/>
    </row>
    <row r="962" spans="7:7" x14ac:dyDescent="0.2">
      <c r="G962" s="126"/>
    </row>
    <row r="963" spans="7:7" x14ac:dyDescent="0.2">
      <c r="G963" s="126"/>
    </row>
    <row r="964" spans="7:7" x14ac:dyDescent="0.2">
      <c r="G964" s="126"/>
    </row>
    <row r="965" spans="7:7" x14ac:dyDescent="0.2">
      <c r="G965" s="126"/>
    </row>
    <row r="966" spans="7:7" x14ac:dyDescent="0.2">
      <c r="G966" s="126"/>
    </row>
    <row r="967" spans="7:7" x14ac:dyDescent="0.2">
      <c r="G967" s="126"/>
    </row>
    <row r="968" spans="7:7" x14ac:dyDescent="0.2">
      <c r="G968" s="126"/>
    </row>
    <row r="969" spans="7:7" x14ac:dyDescent="0.2">
      <c r="G969" s="126"/>
    </row>
    <row r="970" spans="7:7" x14ac:dyDescent="0.2">
      <c r="G970" s="126"/>
    </row>
    <row r="971" spans="7:7" x14ac:dyDescent="0.2">
      <c r="G971" s="126"/>
    </row>
    <row r="972" spans="7:7" x14ac:dyDescent="0.2">
      <c r="G972" s="126"/>
    </row>
    <row r="973" spans="7:7" x14ac:dyDescent="0.2">
      <c r="G973" s="126"/>
    </row>
    <row r="974" spans="7:7" x14ac:dyDescent="0.2">
      <c r="G974" s="126"/>
    </row>
    <row r="975" spans="7:7" x14ac:dyDescent="0.2">
      <c r="G975" s="126"/>
    </row>
    <row r="976" spans="7:7" x14ac:dyDescent="0.2">
      <c r="G976" s="126"/>
    </row>
    <row r="977" spans="7:7" x14ac:dyDescent="0.2">
      <c r="G977" s="126"/>
    </row>
    <row r="978" spans="7:7" x14ac:dyDescent="0.2">
      <c r="G978" s="126"/>
    </row>
    <row r="979" spans="7:7" x14ac:dyDescent="0.2">
      <c r="G979" s="126"/>
    </row>
    <row r="980" spans="7:7" x14ac:dyDescent="0.2">
      <c r="G980" s="126"/>
    </row>
    <row r="981" spans="7:7" x14ac:dyDescent="0.2">
      <c r="G981" s="126"/>
    </row>
    <row r="982" spans="7:7" x14ac:dyDescent="0.2">
      <c r="G982" s="126"/>
    </row>
    <row r="983" spans="7:7" x14ac:dyDescent="0.2">
      <c r="G983" s="126"/>
    </row>
    <row r="984" spans="7:7" x14ac:dyDescent="0.2">
      <c r="G984" s="126"/>
    </row>
    <row r="985" spans="7:7" x14ac:dyDescent="0.2">
      <c r="G985" s="126"/>
    </row>
    <row r="986" spans="7:7" x14ac:dyDescent="0.2">
      <c r="G986" s="126"/>
    </row>
    <row r="987" spans="7:7" x14ac:dyDescent="0.2">
      <c r="G987" s="126"/>
    </row>
    <row r="988" spans="7:7" x14ac:dyDescent="0.2">
      <c r="G988" s="126"/>
    </row>
    <row r="989" spans="7:7" x14ac:dyDescent="0.2">
      <c r="G989" s="126"/>
    </row>
    <row r="990" spans="7:7" x14ac:dyDescent="0.2">
      <c r="G990" s="126"/>
    </row>
    <row r="991" spans="7:7" x14ac:dyDescent="0.2">
      <c r="G991" s="126"/>
    </row>
    <row r="992" spans="7:7" x14ac:dyDescent="0.2">
      <c r="G992" s="126"/>
    </row>
    <row r="993" spans="7:7" x14ac:dyDescent="0.2">
      <c r="G993" s="126"/>
    </row>
    <row r="994" spans="7:7" x14ac:dyDescent="0.2">
      <c r="G994" s="126"/>
    </row>
    <row r="995" spans="7:7" x14ac:dyDescent="0.2">
      <c r="G995" s="126"/>
    </row>
    <row r="996" spans="7:7" x14ac:dyDescent="0.2">
      <c r="G996" s="126"/>
    </row>
    <row r="997" spans="7:7" x14ac:dyDescent="0.2">
      <c r="G997" s="126"/>
    </row>
    <row r="998" spans="7:7" x14ac:dyDescent="0.2">
      <c r="G998" s="126"/>
    </row>
    <row r="999" spans="7:7" x14ac:dyDescent="0.2">
      <c r="G999" s="126"/>
    </row>
    <row r="1000" spans="7:7" x14ac:dyDescent="0.2">
      <c r="G1000" s="126"/>
    </row>
    <row r="1001" spans="7:7" x14ac:dyDescent="0.2">
      <c r="G1001" s="126"/>
    </row>
    <row r="1002" spans="7:7" x14ac:dyDescent="0.2">
      <c r="G1002" s="126"/>
    </row>
    <row r="1003" spans="7:7" x14ac:dyDescent="0.2">
      <c r="G1003" s="126"/>
    </row>
    <row r="1004" spans="7:7" x14ac:dyDescent="0.2">
      <c r="G1004" s="126"/>
    </row>
    <row r="1005" spans="7:7" x14ac:dyDescent="0.2">
      <c r="G1005" s="126"/>
    </row>
    <row r="1006" spans="7:7" x14ac:dyDescent="0.2">
      <c r="G1006" s="126"/>
    </row>
    <row r="1007" spans="7:7" x14ac:dyDescent="0.2">
      <c r="G1007" s="126"/>
    </row>
    <row r="1008" spans="7:7" x14ac:dyDescent="0.2">
      <c r="G1008" s="126"/>
    </row>
    <row r="1009" spans="7:7" x14ac:dyDescent="0.2">
      <c r="G1009" s="126"/>
    </row>
    <row r="1010" spans="7:7" x14ac:dyDescent="0.2">
      <c r="G1010" s="126"/>
    </row>
    <row r="1011" spans="7:7" x14ac:dyDescent="0.2">
      <c r="G1011" s="126"/>
    </row>
    <row r="1012" spans="7:7" x14ac:dyDescent="0.2">
      <c r="G1012" s="126"/>
    </row>
    <row r="1013" spans="7:7" x14ac:dyDescent="0.2">
      <c r="G1013" s="126"/>
    </row>
    <row r="1014" spans="7:7" x14ac:dyDescent="0.2">
      <c r="G1014" s="126"/>
    </row>
    <row r="1015" spans="7:7" x14ac:dyDescent="0.2">
      <c r="G1015" s="126"/>
    </row>
    <row r="1016" spans="7:7" x14ac:dyDescent="0.2">
      <c r="G1016" s="126"/>
    </row>
    <row r="1017" spans="7:7" x14ac:dyDescent="0.2">
      <c r="G1017" s="126"/>
    </row>
    <row r="1018" spans="7:7" x14ac:dyDescent="0.2">
      <c r="G1018" s="126"/>
    </row>
    <row r="1019" spans="7:7" x14ac:dyDescent="0.2">
      <c r="G1019" s="126"/>
    </row>
    <row r="1020" spans="7:7" x14ac:dyDescent="0.2">
      <c r="G1020" s="126"/>
    </row>
    <row r="1021" spans="7:7" x14ac:dyDescent="0.2">
      <c r="G1021" s="126"/>
    </row>
    <row r="1022" spans="7:7" x14ac:dyDescent="0.2">
      <c r="G1022" s="126"/>
    </row>
    <row r="1023" spans="7:7" x14ac:dyDescent="0.2">
      <c r="G1023" s="126"/>
    </row>
    <row r="1024" spans="7:7" x14ac:dyDescent="0.2">
      <c r="G1024" s="126"/>
    </row>
    <row r="1025" spans="7:7" x14ac:dyDescent="0.2">
      <c r="G1025" s="126"/>
    </row>
    <row r="1026" spans="7:7" x14ac:dyDescent="0.2">
      <c r="G1026" s="126"/>
    </row>
    <row r="1027" spans="7:7" x14ac:dyDescent="0.2">
      <c r="G1027" s="126"/>
    </row>
    <row r="1028" spans="7:7" x14ac:dyDescent="0.2">
      <c r="G1028" s="126"/>
    </row>
    <row r="1029" spans="7:7" x14ac:dyDescent="0.2">
      <c r="G1029" s="126"/>
    </row>
    <row r="1030" spans="7:7" x14ac:dyDescent="0.2">
      <c r="G1030" s="126"/>
    </row>
    <row r="1031" spans="7:7" x14ac:dyDescent="0.2">
      <c r="G1031" s="126"/>
    </row>
    <row r="1032" spans="7:7" x14ac:dyDescent="0.2">
      <c r="G1032" s="126"/>
    </row>
    <row r="1033" spans="7:7" x14ac:dyDescent="0.2">
      <c r="G1033" s="126"/>
    </row>
    <row r="1034" spans="7:7" x14ac:dyDescent="0.2">
      <c r="G1034" s="126"/>
    </row>
    <row r="1035" spans="7:7" x14ac:dyDescent="0.2">
      <c r="G1035" s="126"/>
    </row>
    <row r="1036" spans="7:7" x14ac:dyDescent="0.2">
      <c r="G1036" s="126"/>
    </row>
    <row r="1037" spans="7:7" x14ac:dyDescent="0.2">
      <c r="G1037" s="126"/>
    </row>
    <row r="1038" spans="7:7" x14ac:dyDescent="0.2">
      <c r="G1038" s="126"/>
    </row>
    <row r="1039" spans="7:7" x14ac:dyDescent="0.2">
      <c r="G1039" s="126"/>
    </row>
    <row r="1040" spans="7:7" x14ac:dyDescent="0.2">
      <c r="G1040" s="126"/>
    </row>
    <row r="1041" spans="7:7" x14ac:dyDescent="0.2">
      <c r="G1041" s="126"/>
    </row>
    <row r="1042" spans="7:7" x14ac:dyDescent="0.2">
      <c r="G1042" s="126"/>
    </row>
    <row r="1043" spans="7:7" x14ac:dyDescent="0.2">
      <c r="G1043" s="126"/>
    </row>
    <row r="1044" spans="7:7" x14ac:dyDescent="0.2">
      <c r="G1044" s="126"/>
    </row>
    <row r="1045" spans="7:7" x14ac:dyDescent="0.2">
      <c r="G1045" s="126"/>
    </row>
    <row r="1046" spans="7:7" x14ac:dyDescent="0.2">
      <c r="G1046" s="126"/>
    </row>
    <row r="1047" spans="7:7" x14ac:dyDescent="0.2">
      <c r="G1047" s="126"/>
    </row>
    <row r="1048" spans="7:7" x14ac:dyDescent="0.2">
      <c r="G1048" s="126"/>
    </row>
    <row r="1049" spans="7:7" x14ac:dyDescent="0.2">
      <c r="G1049" s="126"/>
    </row>
    <row r="1050" spans="7:7" x14ac:dyDescent="0.2">
      <c r="G1050" s="126"/>
    </row>
    <row r="1051" spans="7:7" x14ac:dyDescent="0.2">
      <c r="G1051" s="126"/>
    </row>
    <row r="1052" spans="7:7" x14ac:dyDescent="0.2">
      <c r="G1052" s="126"/>
    </row>
    <row r="1053" spans="7:7" x14ac:dyDescent="0.2">
      <c r="G1053" s="126"/>
    </row>
    <row r="1054" spans="7:7" x14ac:dyDescent="0.2">
      <c r="G1054" s="126"/>
    </row>
    <row r="1055" spans="7:7" x14ac:dyDescent="0.2">
      <c r="G1055" s="126"/>
    </row>
    <row r="1056" spans="7:7" x14ac:dyDescent="0.2">
      <c r="G1056" s="126"/>
    </row>
    <row r="1057" spans="7:7" x14ac:dyDescent="0.2">
      <c r="G1057" s="126"/>
    </row>
    <row r="1058" spans="7:7" x14ac:dyDescent="0.2">
      <c r="G1058" s="126"/>
    </row>
    <row r="1059" spans="7:7" x14ac:dyDescent="0.2">
      <c r="G1059" s="126"/>
    </row>
    <row r="1060" spans="7:7" x14ac:dyDescent="0.2">
      <c r="G1060" s="126"/>
    </row>
    <row r="1061" spans="7:7" x14ac:dyDescent="0.2">
      <c r="G1061" s="126"/>
    </row>
    <row r="1062" spans="7:7" x14ac:dyDescent="0.2">
      <c r="G1062" s="126"/>
    </row>
    <row r="1063" spans="7:7" x14ac:dyDescent="0.2">
      <c r="G1063" s="126"/>
    </row>
    <row r="1064" spans="7:7" x14ac:dyDescent="0.2">
      <c r="G1064" s="126"/>
    </row>
    <row r="1065" spans="7:7" x14ac:dyDescent="0.2">
      <c r="G1065" s="126"/>
    </row>
    <row r="1066" spans="7:7" x14ac:dyDescent="0.2">
      <c r="G1066" s="126"/>
    </row>
    <row r="1067" spans="7:7" x14ac:dyDescent="0.2">
      <c r="G1067" s="126"/>
    </row>
    <row r="1068" spans="7:7" x14ac:dyDescent="0.2">
      <c r="G1068" s="126"/>
    </row>
    <row r="1069" spans="7:7" x14ac:dyDescent="0.2">
      <c r="G1069" s="126"/>
    </row>
    <row r="1070" spans="7:7" x14ac:dyDescent="0.2">
      <c r="G1070" s="126"/>
    </row>
    <row r="1071" spans="7:7" x14ac:dyDescent="0.2">
      <c r="G1071" s="126"/>
    </row>
    <row r="1072" spans="7:7" x14ac:dyDescent="0.2">
      <c r="G1072" s="126"/>
    </row>
    <row r="1073" spans="7:7" x14ac:dyDescent="0.2">
      <c r="G1073" s="126"/>
    </row>
    <row r="1074" spans="7:7" x14ac:dyDescent="0.2">
      <c r="G1074" s="126"/>
    </row>
    <row r="1075" spans="7:7" x14ac:dyDescent="0.2">
      <c r="G1075" s="126"/>
    </row>
    <row r="1076" spans="7:7" x14ac:dyDescent="0.2">
      <c r="G1076" s="126"/>
    </row>
    <row r="1077" spans="7:7" x14ac:dyDescent="0.2">
      <c r="G1077" s="126"/>
    </row>
    <row r="1078" spans="7:7" x14ac:dyDescent="0.2">
      <c r="G1078" s="126"/>
    </row>
    <row r="1079" spans="7:7" x14ac:dyDescent="0.2">
      <c r="G1079" s="126"/>
    </row>
    <row r="1080" spans="7:7" x14ac:dyDescent="0.2">
      <c r="G1080" s="126"/>
    </row>
    <row r="1081" spans="7:7" x14ac:dyDescent="0.2">
      <c r="G1081" s="126"/>
    </row>
    <row r="1082" spans="7:7" x14ac:dyDescent="0.2">
      <c r="G1082" s="126"/>
    </row>
    <row r="1083" spans="7:7" x14ac:dyDescent="0.2">
      <c r="G1083" s="126"/>
    </row>
    <row r="1084" spans="7:7" x14ac:dyDescent="0.2">
      <c r="G1084" s="126"/>
    </row>
    <row r="1085" spans="7:7" x14ac:dyDescent="0.2">
      <c r="G1085" s="126"/>
    </row>
    <row r="1086" spans="7:7" x14ac:dyDescent="0.2">
      <c r="G1086" s="126"/>
    </row>
    <row r="1087" spans="7:7" x14ac:dyDescent="0.2">
      <c r="G1087" s="126"/>
    </row>
    <row r="1088" spans="7:7" x14ac:dyDescent="0.2">
      <c r="G1088" s="126"/>
    </row>
    <row r="1089" spans="7:7" x14ac:dyDescent="0.2">
      <c r="G1089" s="126"/>
    </row>
    <row r="1090" spans="7:7" x14ac:dyDescent="0.2">
      <c r="G1090" s="126"/>
    </row>
    <row r="1091" spans="7:7" x14ac:dyDescent="0.2">
      <c r="G1091" s="126"/>
    </row>
    <row r="1092" spans="7:7" x14ac:dyDescent="0.2">
      <c r="G1092" s="126"/>
    </row>
    <row r="1093" spans="7:7" x14ac:dyDescent="0.2">
      <c r="G1093" s="126"/>
    </row>
    <row r="1094" spans="7:7" x14ac:dyDescent="0.2">
      <c r="G1094" s="126"/>
    </row>
    <row r="1095" spans="7:7" x14ac:dyDescent="0.2">
      <c r="G1095" s="126"/>
    </row>
    <row r="1096" spans="7:7" x14ac:dyDescent="0.2">
      <c r="G1096" s="126"/>
    </row>
    <row r="1097" spans="7:7" x14ac:dyDescent="0.2">
      <c r="G1097" s="126"/>
    </row>
    <row r="1098" spans="7:7" x14ac:dyDescent="0.2">
      <c r="G1098" s="126"/>
    </row>
    <row r="1099" spans="7:7" x14ac:dyDescent="0.2">
      <c r="G1099" s="126"/>
    </row>
    <row r="1100" spans="7:7" x14ac:dyDescent="0.2">
      <c r="G1100" s="126"/>
    </row>
    <row r="1101" spans="7:7" x14ac:dyDescent="0.2">
      <c r="G1101" s="126"/>
    </row>
    <row r="1102" spans="7:7" x14ac:dyDescent="0.2">
      <c r="G1102" s="126"/>
    </row>
    <row r="1103" spans="7:7" x14ac:dyDescent="0.2">
      <c r="G1103" s="126"/>
    </row>
    <row r="1104" spans="7:7" x14ac:dyDescent="0.2">
      <c r="G1104" s="126"/>
    </row>
    <row r="1105" spans="7:7" x14ac:dyDescent="0.2">
      <c r="G1105" s="126"/>
    </row>
    <row r="1106" spans="7:7" x14ac:dyDescent="0.2">
      <c r="G1106" s="126"/>
    </row>
    <row r="1107" spans="7:7" x14ac:dyDescent="0.2">
      <c r="G1107" s="126"/>
    </row>
    <row r="1108" spans="7:7" x14ac:dyDescent="0.2">
      <c r="G1108" s="126"/>
    </row>
    <row r="1109" spans="7:7" x14ac:dyDescent="0.2">
      <c r="G1109" s="126"/>
    </row>
    <row r="1110" spans="7:7" x14ac:dyDescent="0.2">
      <c r="G1110" s="126"/>
    </row>
    <row r="1111" spans="7:7" x14ac:dyDescent="0.2">
      <c r="G1111" s="126"/>
    </row>
    <row r="1112" spans="7:7" x14ac:dyDescent="0.2">
      <c r="G1112" s="126"/>
    </row>
    <row r="1113" spans="7:7" x14ac:dyDescent="0.2">
      <c r="G1113" s="126"/>
    </row>
    <row r="1114" spans="7:7" x14ac:dyDescent="0.2">
      <c r="G1114" s="126"/>
    </row>
    <row r="1115" spans="7:7" x14ac:dyDescent="0.2">
      <c r="G1115" s="126"/>
    </row>
    <row r="1116" spans="7:7" x14ac:dyDescent="0.2">
      <c r="G1116" s="126"/>
    </row>
    <row r="1117" spans="7:7" x14ac:dyDescent="0.2">
      <c r="G1117" s="126"/>
    </row>
    <row r="1118" spans="7:7" x14ac:dyDescent="0.2">
      <c r="G1118" s="126"/>
    </row>
    <row r="1119" spans="7:7" x14ac:dyDescent="0.2">
      <c r="G1119" s="126"/>
    </row>
    <row r="1120" spans="7:7" x14ac:dyDescent="0.2">
      <c r="G1120" s="126"/>
    </row>
    <row r="1121" spans="7:7" x14ac:dyDescent="0.2">
      <c r="G1121" s="126"/>
    </row>
    <row r="1122" spans="7:7" x14ac:dyDescent="0.2">
      <c r="G1122" s="126"/>
    </row>
    <row r="1123" spans="7:7" x14ac:dyDescent="0.2">
      <c r="G1123" s="126"/>
    </row>
    <row r="1124" spans="7:7" x14ac:dyDescent="0.2">
      <c r="G1124" s="126"/>
    </row>
    <row r="1125" spans="7:7" x14ac:dyDescent="0.2">
      <c r="G1125" s="126"/>
    </row>
    <row r="1126" spans="7:7" x14ac:dyDescent="0.2">
      <c r="G1126" s="126"/>
    </row>
    <row r="1127" spans="7:7" x14ac:dyDescent="0.2">
      <c r="G1127" s="126"/>
    </row>
    <row r="1128" spans="7:7" x14ac:dyDescent="0.2">
      <c r="G1128" s="126"/>
    </row>
    <row r="1129" spans="7:7" x14ac:dyDescent="0.2">
      <c r="G1129" s="126"/>
    </row>
    <row r="1130" spans="7:7" x14ac:dyDescent="0.2">
      <c r="G1130" s="126"/>
    </row>
    <row r="1131" spans="7:7" x14ac:dyDescent="0.2">
      <c r="G1131" s="126"/>
    </row>
    <row r="1132" spans="7:7" x14ac:dyDescent="0.2">
      <c r="G1132" s="126"/>
    </row>
    <row r="1133" spans="7:7" x14ac:dyDescent="0.2">
      <c r="G1133" s="126"/>
    </row>
    <row r="1134" spans="7:7" x14ac:dyDescent="0.2">
      <c r="G1134" s="126"/>
    </row>
    <row r="1135" spans="7:7" x14ac:dyDescent="0.2">
      <c r="G1135" s="126"/>
    </row>
    <row r="1136" spans="7:7" x14ac:dyDescent="0.2">
      <c r="G1136" s="126"/>
    </row>
    <row r="1137" spans="7:7" x14ac:dyDescent="0.2">
      <c r="G1137" s="126"/>
    </row>
    <row r="1138" spans="7:7" x14ac:dyDescent="0.2">
      <c r="G1138" s="126"/>
    </row>
    <row r="1139" spans="7:7" x14ac:dyDescent="0.2">
      <c r="G1139" s="126"/>
    </row>
    <row r="1140" spans="7:7" x14ac:dyDescent="0.2">
      <c r="G1140" s="126"/>
    </row>
    <row r="1141" spans="7:7" x14ac:dyDescent="0.2">
      <c r="G1141" s="126"/>
    </row>
    <row r="1142" spans="7:7" x14ac:dyDescent="0.2">
      <c r="G1142" s="126"/>
    </row>
    <row r="1143" spans="7:7" x14ac:dyDescent="0.2">
      <c r="G1143" s="126"/>
    </row>
    <row r="1144" spans="7:7" x14ac:dyDescent="0.2">
      <c r="G1144" s="126"/>
    </row>
    <row r="1145" spans="7:7" x14ac:dyDescent="0.2">
      <c r="G1145" s="126"/>
    </row>
    <row r="1146" spans="7:7" x14ac:dyDescent="0.2">
      <c r="G1146" s="126"/>
    </row>
    <row r="1147" spans="7:7" x14ac:dyDescent="0.2">
      <c r="G1147" s="126"/>
    </row>
    <row r="1148" spans="7:7" x14ac:dyDescent="0.2">
      <c r="G1148" s="126"/>
    </row>
    <row r="1149" spans="7:7" x14ac:dyDescent="0.2">
      <c r="G1149" s="126"/>
    </row>
    <row r="1150" spans="7:7" x14ac:dyDescent="0.2">
      <c r="G1150" s="126"/>
    </row>
    <row r="1151" spans="7:7" x14ac:dyDescent="0.2">
      <c r="G1151" s="126"/>
    </row>
    <row r="1152" spans="7:7" x14ac:dyDescent="0.2">
      <c r="G1152" s="126"/>
    </row>
    <row r="1153" spans="7:7" x14ac:dyDescent="0.2">
      <c r="G1153" s="126"/>
    </row>
    <row r="1154" spans="7:7" x14ac:dyDescent="0.2">
      <c r="G1154" s="126"/>
    </row>
    <row r="1155" spans="7:7" x14ac:dyDescent="0.2">
      <c r="G1155" s="126"/>
    </row>
    <row r="1156" spans="7:7" x14ac:dyDescent="0.2">
      <c r="G1156" s="126"/>
    </row>
    <row r="1157" spans="7:7" x14ac:dyDescent="0.2">
      <c r="G1157" s="126"/>
    </row>
    <row r="1158" spans="7:7" x14ac:dyDescent="0.2">
      <c r="G1158" s="126"/>
    </row>
    <row r="1159" spans="7:7" x14ac:dyDescent="0.2">
      <c r="G1159" s="126"/>
    </row>
    <row r="1160" spans="7:7" x14ac:dyDescent="0.2">
      <c r="G1160" s="126"/>
    </row>
    <row r="1161" spans="7:7" x14ac:dyDescent="0.2">
      <c r="G1161" s="126"/>
    </row>
    <row r="1162" spans="7:7" x14ac:dyDescent="0.2">
      <c r="G1162" s="126"/>
    </row>
    <row r="1163" spans="7:7" x14ac:dyDescent="0.2">
      <c r="G1163" s="126"/>
    </row>
    <row r="1164" spans="7:7" x14ac:dyDescent="0.2">
      <c r="G1164" s="126"/>
    </row>
    <row r="1165" spans="7:7" x14ac:dyDescent="0.2">
      <c r="G1165" s="126"/>
    </row>
    <row r="1166" spans="7:7" x14ac:dyDescent="0.2">
      <c r="G1166" s="126"/>
    </row>
    <row r="1167" spans="7:7" x14ac:dyDescent="0.2">
      <c r="G1167" s="126"/>
    </row>
    <row r="1168" spans="7:7" x14ac:dyDescent="0.2">
      <c r="G1168" s="126"/>
    </row>
    <row r="1169" spans="7:7" x14ac:dyDescent="0.2">
      <c r="G1169" s="126"/>
    </row>
    <row r="1170" spans="7:7" x14ac:dyDescent="0.2">
      <c r="G1170" s="126"/>
    </row>
    <row r="1171" spans="7:7" x14ac:dyDescent="0.2">
      <c r="G1171" s="126"/>
    </row>
    <row r="1172" spans="7:7" x14ac:dyDescent="0.2">
      <c r="G1172" s="126"/>
    </row>
    <row r="1173" spans="7:7" x14ac:dyDescent="0.2">
      <c r="G1173" s="126"/>
    </row>
    <row r="1174" spans="7:7" x14ac:dyDescent="0.2">
      <c r="G1174" s="126"/>
    </row>
    <row r="1175" spans="7:7" x14ac:dyDescent="0.2">
      <c r="G1175" s="126"/>
    </row>
    <row r="1176" spans="7:7" x14ac:dyDescent="0.2">
      <c r="G1176" s="126"/>
    </row>
    <row r="1177" spans="7:7" x14ac:dyDescent="0.2">
      <c r="G1177" s="126"/>
    </row>
    <row r="1178" spans="7:7" x14ac:dyDescent="0.2">
      <c r="G1178" s="126"/>
    </row>
    <row r="1179" spans="7:7" x14ac:dyDescent="0.2">
      <c r="G1179" s="126"/>
    </row>
    <row r="1180" spans="7:7" x14ac:dyDescent="0.2">
      <c r="G1180" s="126"/>
    </row>
    <row r="1181" spans="7:7" x14ac:dyDescent="0.2">
      <c r="G1181" s="126"/>
    </row>
    <row r="1182" spans="7:7" x14ac:dyDescent="0.2">
      <c r="G1182" s="126"/>
    </row>
    <row r="1183" spans="7:7" x14ac:dyDescent="0.2">
      <c r="G1183" s="126"/>
    </row>
    <row r="1184" spans="7:7" x14ac:dyDescent="0.2">
      <c r="G1184" s="126"/>
    </row>
    <row r="1185" spans="7:7" x14ac:dyDescent="0.2">
      <c r="G1185" s="126"/>
    </row>
    <row r="1186" spans="7:7" x14ac:dyDescent="0.2">
      <c r="G1186" s="126"/>
    </row>
    <row r="1187" spans="7:7" x14ac:dyDescent="0.2">
      <c r="G1187" s="126"/>
    </row>
    <row r="1188" spans="7:7" x14ac:dyDescent="0.2">
      <c r="G1188" s="126"/>
    </row>
    <row r="1189" spans="7:7" x14ac:dyDescent="0.2">
      <c r="G1189" s="126"/>
    </row>
    <row r="1190" spans="7:7" x14ac:dyDescent="0.2">
      <c r="G1190" s="126"/>
    </row>
    <row r="1191" spans="7:7" x14ac:dyDescent="0.2">
      <c r="G1191" s="126"/>
    </row>
    <row r="1192" spans="7:7" x14ac:dyDescent="0.2">
      <c r="G1192" s="126"/>
    </row>
    <row r="1193" spans="7:7" x14ac:dyDescent="0.2">
      <c r="G1193" s="126"/>
    </row>
    <row r="1194" spans="7:7" x14ac:dyDescent="0.2">
      <c r="G1194" s="126"/>
    </row>
    <row r="1195" spans="7:7" x14ac:dyDescent="0.2">
      <c r="G1195" s="126"/>
    </row>
    <row r="1196" spans="7:7" x14ac:dyDescent="0.2">
      <c r="G1196" s="126"/>
    </row>
    <row r="1197" spans="7:7" x14ac:dyDescent="0.2">
      <c r="G1197" s="126"/>
    </row>
    <row r="1198" spans="7:7" x14ac:dyDescent="0.2">
      <c r="G1198" s="126"/>
    </row>
    <row r="1199" spans="7:7" x14ac:dyDescent="0.2">
      <c r="G1199" s="126"/>
    </row>
    <row r="1200" spans="7:7" x14ac:dyDescent="0.2">
      <c r="G1200" s="126"/>
    </row>
    <row r="1201" spans="7:7" x14ac:dyDescent="0.2">
      <c r="G1201" s="126"/>
    </row>
    <row r="1202" spans="7:7" x14ac:dyDescent="0.2">
      <c r="G1202" s="126"/>
    </row>
    <row r="1203" spans="7:7" x14ac:dyDescent="0.2">
      <c r="G1203" s="126"/>
    </row>
    <row r="1204" spans="7:7" x14ac:dyDescent="0.2">
      <c r="G1204" s="126"/>
    </row>
    <row r="1205" spans="7:7" x14ac:dyDescent="0.2">
      <c r="G1205" s="126"/>
    </row>
    <row r="1206" spans="7:7" x14ac:dyDescent="0.2">
      <c r="G1206" s="126"/>
    </row>
    <row r="1207" spans="7:7" x14ac:dyDescent="0.2">
      <c r="G1207" s="126"/>
    </row>
    <row r="1208" spans="7:7" x14ac:dyDescent="0.2">
      <c r="G1208" s="126"/>
    </row>
    <row r="1209" spans="7:7" x14ac:dyDescent="0.2">
      <c r="G1209" s="126"/>
    </row>
    <row r="1210" spans="7:7" x14ac:dyDescent="0.2">
      <c r="G1210" s="126"/>
    </row>
    <row r="1211" spans="7:7" x14ac:dyDescent="0.2">
      <c r="G1211" s="126"/>
    </row>
    <row r="1212" spans="7:7" x14ac:dyDescent="0.2">
      <c r="G1212" s="126"/>
    </row>
    <row r="1213" spans="7:7" x14ac:dyDescent="0.2">
      <c r="G1213" s="126"/>
    </row>
    <row r="1214" spans="7:7" x14ac:dyDescent="0.2">
      <c r="G1214" s="126"/>
    </row>
    <row r="1215" spans="7:7" x14ac:dyDescent="0.2">
      <c r="G1215" s="126"/>
    </row>
    <row r="1216" spans="7:7" x14ac:dyDescent="0.2">
      <c r="G1216" s="126"/>
    </row>
    <row r="1217" spans="7:7" x14ac:dyDescent="0.2">
      <c r="G1217" s="126"/>
    </row>
    <row r="1218" spans="7:7" x14ac:dyDescent="0.2">
      <c r="G1218" s="126"/>
    </row>
    <row r="1219" spans="7:7" x14ac:dyDescent="0.2">
      <c r="G1219" s="126"/>
    </row>
    <row r="1220" spans="7:7" x14ac:dyDescent="0.2">
      <c r="G1220" s="126"/>
    </row>
    <row r="1221" spans="7:7" x14ac:dyDescent="0.2">
      <c r="G1221" s="126"/>
    </row>
    <row r="1222" spans="7:7" x14ac:dyDescent="0.2">
      <c r="G1222" s="126"/>
    </row>
    <row r="1223" spans="7:7" x14ac:dyDescent="0.2">
      <c r="G1223" s="126"/>
    </row>
    <row r="1224" spans="7:7" x14ac:dyDescent="0.2">
      <c r="G1224" s="126"/>
    </row>
    <row r="1225" spans="7:7" x14ac:dyDescent="0.2">
      <c r="G1225" s="126"/>
    </row>
    <row r="1226" spans="7:7" x14ac:dyDescent="0.2">
      <c r="G1226" s="126"/>
    </row>
    <row r="1227" spans="7:7" x14ac:dyDescent="0.2">
      <c r="G1227" s="126"/>
    </row>
    <row r="1228" spans="7:7" x14ac:dyDescent="0.2">
      <c r="G1228" s="126"/>
    </row>
    <row r="1229" spans="7:7" x14ac:dyDescent="0.2">
      <c r="G1229" s="126"/>
    </row>
    <row r="1230" spans="7:7" x14ac:dyDescent="0.2">
      <c r="G1230" s="126"/>
    </row>
    <row r="1231" spans="7:7" x14ac:dyDescent="0.2">
      <c r="G1231" s="126"/>
    </row>
    <row r="1232" spans="7:7" x14ac:dyDescent="0.2">
      <c r="G1232" s="126"/>
    </row>
    <row r="1233" spans="7:7" x14ac:dyDescent="0.2">
      <c r="G1233" s="126"/>
    </row>
    <row r="1234" spans="7:7" x14ac:dyDescent="0.2">
      <c r="G1234" s="126"/>
    </row>
    <row r="1235" spans="7:7" x14ac:dyDescent="0.2">
      <c r="G1235" s="126"/>
    </row>
    <row r="1236" spans="7:7" x14ac:dyDescent="0.2">
      <c r="G1236" s="126"/>
    </row>
    <row r="1237" spans="7:7" x14ac:dyDescent="0.2">
      <c r="G1237" s="126"/>
    </row>
    <row r="1238" spans="7:7" x14ac:dyDescent="0.2">
      <c r="G1238" s="126"/>
    </row>
    <row r="1239" spans="7:7" x14ac:dyDescent="0.2">
      <c r="G1239" s="126"/>
    </row>
    <row r="1240" spans="7:7" x14ac:dyDescent="0.2">
      <c r="G1240" s="126"/>
    </row>
    <row r="1241" spans="7:7" x14ac:dyDescent="0.2">
      <c r="G1241" s="126"/>
    </row>
    <row r="1242" spans="7:7" x14ac:dyDescent="0.2">
      <c r="G1242" s="126"/>
    </row>
    <row r="1243" spans="7:7" x14ac:dyDescent="0.2">
      <c r="G1243" s="126"/>
    </row>
    <row r="1244" spans="7:7" x14ac:dyDescent="0.2">
      <c r="G1244" s="126"/>
    </row>
    <row r="1245" spans="7:7" x14ac:dyDescent="0.2">
      <c r="G1245" s="126"/>
    </row>
    <row r="1246" spans="7:7" x14ac:dyDescent="0.2">
      <c r="G1246" s="126"/>
    </row>
    <row r="1247" spans="7:7" x14ac:dyDescent="0.2">
      <c r="G1247" s="126"/>
    </row>
    <row r="1248" spans="7:7" x14ac:dyDescent="0.2">
      <c r="G1248" s="126"/>
    </row>
    <row r="1249" spans="7:7" x14ac:dyDescent="0.2">
      <c r="G1249" s="126"/>
    </row>
    <row r="1250" spans="7:7" x14ac:dyDescent="0.2">
      <c r="G1250" s="126"/>
    </row>
    <row r="1251" spans="7:7" x14ac:dyDescent="0.2">
      <c r="G1251" s="126"/>
    </row>
    <row r="1252" spans="7:7" x14ac:dyDescent="0.2">
      <c r="G1252" s="126"/>
    </row>
    <row r="1253" spans="7:7" x14ac:dyDescent="0.2">
      <c r="G1253" s="126"/>
    </row>
    <row r="1254" spans="7:7" x14ac:dyDescent="0.2">
      <c r="G1254" s="126"/>
    </row>
    <row r="1255" spans="7:7" x14ac:dyDescent="0.2">
      <c r="G1255" s="126"/>
    </row>
    <row r="1256" spans="7:7" x14ac:dyDescent="0.2">
      <c r="G1256" s="126"/>
    </row>
    <row r="1257" spans="7:7" x14ac:dyDescent="0.2">
      <c r="G1257" s="126"/>
    </row>
    <row r="1258" spans="7:7" x14ac:dyDescent="0.2">
      <c r="G1258" s="126"/>
    </row>
    <row r="1259" spans="7:7" x14ac:dyDescent="0.2">
      <c r="G1259" s="126"/>
    </row>
    <row r="1260" spans="7:7" x14ac:dyDescent="0.2">
      <c r="G1260" s="126"/>
    </row>
    <row r="1261" spans="7:7" x14ac:dyDescent="0.2">
      <c r="G1261" s="126"/>
    </row>
    <row r="1262" spans="7:7" x14ac:dyDescent="0.2">
      <c r="G1262" s="126"/>
    </row>
    <row r="1263" spans="7:7" x14ac:dyDescent="0.2">
      <c r="G1263" s="126"/>
    </row>
    <row r="1264" spans="7:7" x14ac:dyDescent="0.2">
      <c r="G1264" s="126"/>
    </row>
    <row r="1265" spans="7:7" x14ac:dyDescent="0.2">
      <c r="G1265" s="126"/>
    </row>
    <row r="1266" spans="7:7" x14ac:dyDescent="0.2">
      <c r="G1266" s="126"/>
    </row>
    <row r="1267" spans="7:7" x14ac:dyDescent="0.2">
      <c r="G1267" s="126"/>
    </row>
    <row r="1268" spans="7:7" x14ac:dyDescent="0.2">
      <c r="G1268" s="126"/>
    </row>
    <row r="1269" spans="7:7" x14ac:dyDescent="0.2">
      <c r="G1269" s="126"/>
    </row>
    <row r="1270" spans="7:7" x14ac:dyDescent="0.2">
      <c r="G1270" s="126"/>
    </row>
    <row r="1271" spans="7:7" x14ac:dyDescent="0.2">
      <c r="G1271" s="126"/>
    </row>
    <row r="1272" spans="7:7" x14ac:dyDescent="0.2">
      <c r="G1272" s="126"/>
    </row>
    <row r="1273" spans="7:7" x14ac:dyDescent="0.2">
      <c r="G1273" s="126"/>
    </row>
    <row r="1274" spans="7:7" x14ac:dyDescent="0.2">
      <c r="G1274" s="126"/>
    </row>
    <row r="1275" spans="7:7" x14ac:dyDescent="0.2">
      <c r="G1275" s="126"/>
    </row>
    <row r="1276" spans="7:7" x14ac:dyDescent="0.2">
      <c r="G1276" s="126"/>
    </row>
    <row r="1277" spans="7:7" x14ac:dyDescent="0.2">
      <c r="G1277" s="126"/>
    </row>
    <row r="1278" spans="7:7" x14ac:dyDescent="0.2">
      <c r="G1278" s="126"/>
    </row>
    <row r="1279" spans="7:7" x14ac:dyDescent="0.2">
      <c r="G1279" s="126"/>
    </row>
    <row r="1280" spans="7:7" x14ac:dyDescent="0.2">
      <c r="G1280" s="126"/>
    </row>
    <row r="1281" spans="7:7" x14ac:dyDescent="0.2">
      <c r="G1281" s="126"/>
    </row>
    <row r="1282" spans="7:7" x14ac:dyDescent="0.2">
      <c r="G1282" s="126"/>
    </row>
    <row r="1283" spans="7:7" x14ac:dyDescent="0.2">
      <c r="G1283" s="126"/>
    </row>
    <row r="1284" spans="7:7" x14ac:dyDescent="0.2">
      <c r="G1284" s="126"/>
    </row>
    <row r="1285" spans="7:7" x14ac:dyDescent="0.2">
      <c r="G1285" s="126"/>
    </row>
    <row r="1286" spans="7:7" x14ac:dyDescent="0.2">
      <c r="G1286" s="126"/>
    </row>
    <row r="1287" spans="7:7" x14ac:dyDescent="0.2">
      <c r="G1287" s="126"/>
    </row>
    <row r="1288" spans="7:7" x14ac:dyDescent="0.2">
      <c r="G1288" s="126"/>
    </row>
    <row r="1289" spans="7:7" x14ac:dyDescent="0.2">
      <c r="G1289" s="126"/>
    </row>
    <row r="1290" spans="7:7" x14ac:dyDescent="0.2">
      <c r="G1290" s="126"/>
    </row>
    <row r="1291" spans="7:7" x14ac:dyDescent="0.2">
      <c r="G1291" s="126"/>
    </row>
    <row r="1292" spans="7:7" x14ac:dyDescent="0.2">
      <c r="G1292" s="126"/>
    </row>
    <row r="1293" spans="7:7" x14ac:dyDescent="0.2">
      <c r="G1293" s="126"/>
    </row>
    <row r="1294" spans="7:7" x14ac:dyDescent="0.2">
      <c r="G1294" s="126"/>
    </row>
    <row r="1295" spans="7:7" x14ac:dyDescent="0.2">
      <c r="G1295" s="126"/>
    </row>
    <row r="1296" spans="7:7" x14ac:dyDescent="0.2">
      <c r="G1296" s="126"/>
    </row>
    <row r="1297" spans="7:7" x14ac:dyDescent="0.2">
      <c r="G1297" s="126"/>
    </row>
    <row r="1298" spans="7:7" x14ac:dyDescent="0.2">
      <c r="G1298" s="126"/>
    </row>
    <row r="1299" spans="7:7" x14ac:dyDescent="0.2">
      <c r="G1299" s="126"/>
    </row>
    <row r="1300" spans="7:7" x14ac:dyDescent="0.2">
      <c r="G1300" s="126"/>
    </row>
    <row r="1301" spans="7:7" x14ac:dyDescent="0.2">
      <c r="G1301" s="126"/>
    </row>
    <row r="1302" spans="7:7" x14ac:dyDescent="0.2">
      <c r="G1302" s="126"/>
    </row>
    <row r="1303" spans="7:7" x14ac:dyDescent="0.2">
      <c r="G1303" s="126"/>
    </row>
    <row r="1304" spans="7:7" x14ac:dyDescent="0.2">
      <c r="G1304" s="126"/>
    </row>
    <row r="1305" spans="7:7" x14ac:dyDescent="0.2">
      <c r="G1305" s="126"/>
    </row>
    <row r="1306" spans="7:7" x14ac:dyDescent="0.2">
      <c r="G1306" s="126"/>
    </row>
    <row r="1307" spans="7:7" x14ac:dyDescent="0.2">
      <c r="G1307" s="126"/>
    </row>
    <row r="1308" spans="7:7" x14ac:dyDescent="0.2">
      <c r="G1308" s="126"/>
    </row>
    <row r="1309" spans="7:7" x14ac:dyDescent="0.2">
      <c r="G1309" s="126"/>
    </row>
    <row r="1310" spans="7:7" x14ac:dyDescent="0.2">
      <c r="G1310" s="126"/>
    </row>
    <row r="1311" spans="7:7" x14ac:dyDescent="0.2">
      <c r="G1311" s="126"/>
    </row>
    <row r="1312" spans="7:7" x14ac:dyDescent="0.2">
      <c r="G1312" s="126"/>
    </row>
    <row r="1313" spans="7:7" x14ac:dyDescent="0.2">
      <c r="G1313" s="126"/>
    </row>
    <row r="1314" spans="7:7" x14ac:dyDescent="0.2">
      <c r="G1314" s="126"/>
    </row>
    <row r="1315" spans="7:7" x14ac:dyDescent="0.2">
      <c r="G1315" s="126"/>
    </row>
    <row r="1316" spans="7:7" x14ac:dyDescent="0.2">
      <c r="G1316" s="126"/>
    </row>
    <row r="1317" spans="7:7" x14ac:dyDescent="0.2">
      <c r="G1317" s="126"/>
    </row>
    <row r="1318" spans="7:7" x14ac:dyDescent="0.2">
      <c r="G1318" s="126"/>
    </row>
    <row r="1319" spans="7:7" x14ac:dyDescent="0.2">
      <c r="G1319" s="126"/>
    </row>
    <row r="1320" spans="7:7" x14ac:dyDescent="0.2">
      <c r="G1320" s="126"/>
    </row>
    <row r="1321" spans="7:7" x14ac:dyDescent="0.2">
      <c r="G1321" s="126"/>
    </row>
    <row r="1322" spans="7:7" x14ac:dyDescent="0.2">
      <c r="G1322" s="126"/>
    </row>
    <row r="1323" spans="7:7" x14ac:dyDescent="0.2">
      <c r="G1323" s="126"/>
    </row>
    <row r="1324" spans="7:7" x14ac:dyDescent="0.2">
      <c r="G1324" s="126"/>
    </row>
    <row r="1325" spans="7:7" x14ac:dyDescent="0.2">
      <c r="G1325" s="126"/>
    </row>
    <row r="1326" spans="7:7" x14ac:dyDescent="0.2">
      <c r="G1326" s="126"/>
    </row>
    <row r="1327" spans="7:7" x14ac:dyDescent="0.2">
      <c r="G1327" s="126"/>
    </row>
    <row r="1328" spans="7:7" x14ac:dyDescent="0.2">
      <c r="G1328" s="126"/>
    </row>
    <row r="1329" spans="7:7" x14ac:dyDescent="0.2">
      <c r="G1329" s="126"/>
    </row>
    <row r="1330" spans="7:7" x14ac:dyDescent="0.2">
      <c r="G1330" s="126"/>
    </row>
    <row r="1331" spans="7:7" x14ac:dyDescent="0.2">
      <c r="G1331" s="126"/>
    </row>
    <row r="1332" spans="7:7" x14ac:dyDescent="0.2">
      <c r="G1332" s="126"/>
    </row>
    <row r="1333" spans="7:7" x14ac:dyDescent="0.2">
      <c r="G1333" s="126"/>
    </row>
    <row r="1334" spans="7:7" x14ac:dyDescent="0.2">
      <c r="G1334" s="126"/>
    </row>
    <row r="1335" spans="7:7" x14ac:dyDescent="0.2">
      <c r="G1335" s="126"/>
    </row>
    <row r="1336" spans="7:7" x14ac:dyDescent="0.2">
      <c r="G1336" s="126"/>
    </row>
    <row r="1337" spans="7:7" x14ac:dyDescent="0.2">
      <c r="G1337" s="126"/>
    </row>
    <row r="1338" spans="7:7" x14ac:dyDescent="0.2">
      <c r="G1338" s="126"/>
    </row>
    <row r="1339" spans="7:7" x14ac:dyDescent="0.2">
      <c r="G1339" s="126"/>
    </row>
    <row r="1340" spans="7:7" x14ac:dyDescent="0.2">
      <c r="G1340" s="126"/>
    </row>
    <row r="1341" spans="7:7" x14ac:dyDescent="0.2">
      <c r="G1341" s="126"/>
    </row>
    <row r="1342" spans="7:7" x14ac:dyDescent="0.2">
      <c r="G1342" s="126"/>
    </row>
    <row r="1343" spans="7:7" x14ac:dyDescent="0.2">
      <c r="G1343" s="126"/>
    </row>
    <row r="1344" spans="7:7" x14ac:dyDescent="0.2">
      <c r="G1344" s="126"/>
    </row>
    <row r="1345" spans="7:7" x14ac:dyDescent="0.2">
      <c r="G1345" s="126"/>
    </row>
    <row r="1346" spans="7:7" x14ac:dyDescent="0.2">
      <c r="G1346" s="126"/>
    </row>
    <row r="1347" spans="7:7" x14ac:dyDescent="0.2">
      <c r="G1347" s="126"/>
    </row>
    <row r="1348" spans="7:7" x14ac:dyDescent="0.2">
      <c r="G1348" s="126"/>
    </row>
    <row r="1349" spans="7:7" x14ac:dyDescent="0.2">
      <c r="G1349" s="126"/>
    </row>
    <row r="1350" spans="7:7" x14ac:dyDescent="0.2">
      <c r="G1350" s="126"/>
    </row>
    <row r="1351" spans="7:7" x14ac:dyDescent="0.2">
      <c r="G1351" s="126"/>
    </row>
    <row r="1352" spans="7:7" x14ac:dyDescent="0.2">
      <c r="G1352" s="126"/>
    </row>
    <row r="1353" spans="7:7" x14ac:dyDescent="0.2">
      <c r="G1353" s="126"/>
    </row>
    <row r="1354" spans="7:7" x14ac:dyDescent="0.2">
      <c r="G1354" s="126"/>
    </row>
    <row r="1355" spans="7:7" x14ac:dyDescent="0.2">
      <c r="G1355" s="126"/>
    </row>
    <row r="1356" spans="7:7" x14ac:dyDescent="0.2">
      <c r="G1356" s="126"/>
    </row>
    <row r="1357" spans="7:7" x14ac:dyDescent="0.2">
      <c r="G1357" s="126"/>
    </row>
    <row r="1358" spans="7:7" x14ac:dyDescent="0.2">
      <c r="G1358" s="126"/>
    </row>
    <row r="1359" spans="7:7" x14ac:dyDescent="0.2">
      <c r="G1359" s="126"/>
    </row>
    <row r="1360" spans="7:7" x14ac:dyDescent="0.2">
      <c r="G1360" s="126"/>
    </row>
    <row r="1361" spans="7:7" x14ac:dyDescent="0.2">
      <c r="G1361" s="126"/>
    </row>
    <row r="1362" spans="7:7" x14ac:dyDescent="0.2">
      <c r="G1362" s="126"/>
    </row>
    <row r="1363" spans="7:7" x14ac:dyDescent="0.2">
      <c r="G1363" s="126"/>
    </row>
    <row r="1364" spans="7:7" x14ac:dyDescent="0.2">
      <c r="G1364" s="126"/>
    </row>
    <row r="1365" spans="7:7" x14ac:dyDescent="0.2">
      <c r="G1365" s="126"/>
    </row>
    <row r="1366" spans="7:7" x14ac:dyDescent="0.2">
      <c r="G1366" s="126"/>
    </row>
    <row r="1367" spans="7:7" x14ac:dyDescent="0.2">
      <c r="G1367" s="126"/>
    </row>
    <row r="1368" spans="7:7" x14ac:dyDescent="0.2">
      <c r="G1368" s="126"/>
    </row>
    <row r="1369" spans="7:7" x14ac:dyDescent="0.2">
      <c r="G1369" s="126"/>
    </row>
    <row r="1370" spans="7:7" x14ac:dyDescent="0.2">
      <c r="G1370" s="126"/>
    </row>
    <row r="1371" spans="7:7" x14ac:dyDescent="0.2">
      <c r="G1371" s="126"/>
    </row>
    <row r="1372" spans="7:7" x14ac:dyDescent="0.2">
      <c r="G1372" s="126"/>
    </row>
    <row r="1373" spans="7:7" x14ac:dyDescent="0.2">
      <c r="G1373" s="126"/>
    </row>
    <row r="1374" spans="7:7" x14ac:dyDescent="0.2">
      <c r="G1374" s="126"/>
    </row>
    <row r="1375" spans="7:7" x14ac:dyDescent="0.2">
      <c r="G1375" s="126"/>
    </row>
    <row r="1376" spans="7:7" x14ac:dyDescent="0.2">
      <c r="G1376" s="126"/>
    </row>
    <row r="1377" spans="7:7" x14ac:dyDescent="0.2">
      <c r="G1377" s="126"/>
    </row>
    <row r="1378" spans="7:7" x14ac:dyDescent="0.2">
      <c r="G1378" s="126"/>
    </row>
    <row r="1379" spans="7:7" x14ac:dyDescent="0.2">
      <c r="G1379" s="126"/>
    </row>
    <row r="1380" spans="7:7" x14ac:dyDescent="0.2">
      <c r="G1380" s="126"/>
    </row>
    <row r="1381" spans="7:7" x14ac:dyDescent="0.2">
      <c r="G1381" s="126"/>
    </row>
    <row r="1382" spans="7:7" x14ac:dyDescent="0.2">
      <c r="G1382" s="126"/>
    </row>
    <row r="1383" spans="7:7" x14ac:dyDescent="0.2">
      <c r="G1383" s="126"/>
    </row>
    <row r="1384" spans="7:7" x14ac:dyDescent="0.2">
      <c r="G1384" s="126"/>
    </row>
    <row r="1385" spans="7:7" x14ac:dyDescent="0.2">
      <c r="G1385" s="126"/>
    </row>
    <row r="1386" spans="7:7" x14ac:dyDescent="0.2">
      <c r="G1386" s="126"/>
    </row>
    <row r="1387" spans="7:7" x14ac:dyDescent="0.2">
      <c r="G1387" s="126"/>
    </row>
    <row r="1388" spans="7:7" x14ac:dyDescent="0.2">
      <c r="G1388" s="126"/>
    </row>
    <row r="1389" spans="7:7" x14ac:dyDescent="0.2">
      <c r="G1389" s="126"/>
    </row>
    <row r="1390" spans="7:7" x14ac:dyDescent="0.2">
      <c r="G1390" s="126"/>
    </row>
    <row r="1391" spans="7:7" x14ac:dyDescent="0.2">
      <c r="G1391" s="126"/>
    </row>
    <row r="1392" spans="7:7" x14ac:dyDescent="0.2">
      <c r="G1392" s="126"/>
    </row>
    <row r="1393" spans="7:7" x14ac:dyDescent="0.2">
      <c r="G1393" s="126"/>
    </row>
    <row r="1394" spans="7:7" x14ac:dyDescent="0.2">
      <c r="G1394" s="126"/>
    </row>
    <row r="1395" spans="7:7" x14ac:dyDescent="0.2">
      <c r="G1395" s="126"/>
    </row>
    <row r="1396" spans="7:7" x14ac:dyDescent="0.2">
      <c r="G1396" s="126"/>
    </row>
    <row r="1397" spans="7:7" x14ac:dyDescent="0.2">
      <c r="G1397" s="126"/>
    </row>
    <row r="1398" spans="7:7" x14ac:dyDescent="0.2">
      <c r="G1398" s="126"/>
    </row>
    <row r="1399" spans="7:7" x14ac:dyDescent="0.2">
      <c r="G1399" s="126"/>
    </row>
    <row r="1400" spans="7:7" x14ac:dyDescent="0.2">
      <c r="G1400" s="126"/>
    </row>
    <row r="1401" spans="7:7" x14ac:dyDescent="0.2">
      <c r="G1401" s="126"/>
    </row>
    <row r="1402" spans="7:7" x14ac:dyDescent="0.2">
      <c r="G1402" s="126"/>
    </row>
    <row r="1403" spans="7:7" x14ac:dyDescent="0.2">
      <c r="G1403" s="126"/>
    </row>
    <row r="1404" spans="7:7" x14ac:dyDescent="0.2">
      <c r="G1404" s="126"/>
    </row>
    <row r="1405" spans="7:7" x14ac:dyDescent="0.2">
      <c r="G1405" s="126"/>
    </row>
    <row r="1406" spans="7:7" x14ac:dyDescent="0.2">
      <c r="G1406" s="126"/>
    </row>
    <row r="1407" spans="7:7" x14ac:dyDescent="0.2">
      <c r="G1407" s="126"/>
    </row>
    <row r="1408" spans="7:7" x14ac:dyDescent="0.2">
      <c r="G1408" s="126"/>
    </row>
    <row r="1409" spans="7:7" x14ac:dyDescent="0.2">
      <c r="G1409" s="126"/>
    </row>
    <row r="1410" spans="7:7" x14ac:dyDescent="0.2">
      <c r="G1410" s="126"/>
    </row>
    <row r="1411" spans="7:7" x14ac:dyDescent="0.2">
      <c r="G1411" s="126"/>
    </row>
    <row r="1412" spans="7:7" x14ac:dyDescent="0.2">
      <c r="G1412" s="126"/>
    </row>
    <row r="1413" spans="7:7" x14ac:dyDescent="0.2">
      <c r="G1413" s="126"/>
    </row>
    <row r="1414" spans="7:7" x14ac:dyDescent="0.2">
      <c r="G1414" s="126"/>
    </row>
    <row r="1415" spans="7:7" x14ac:dyDescent="0.2">
      <c r="G1415" s="126"/>
    </row>
    <row r="1416" spans="7:7" x14ac:dyDescent="0.2">
      <c r="G1416" s="126"/>
    </row>
    <row r="1417" spans="7:7" x14ac:dyDescent="0.2">
      <c r="G1417" s="126"/>
    </row>
    <row r="1418" spans="7:7" x14ac:dyDescent="0.2">
      <c r="G1418" s="126"/>
    </row>
    <row r="1419" spans="7:7" x14ac:dyDescent="0.2">
      <c r="G1419" s="126"/>
    </row>
    <row r="1420" spans="7:7" x14ac:dyDescent="0.2">
      <c r="G1420" s="126"/>
    </row>
    <row r="1421" spans="7:7" x14ac:dyDescent="0.2">
      <c r="G1421" s="126"/>
    </row>
    <row r="1422" spans="7:7" x14ac:dyDescent="0.2">
      <c r="G1422" s="126"/>
    </row>
    <row r="1423" spans="7:7" x14ac:dyDescent="0.2">
      <c r="G1423" s="126"/>
    </row>
    <row r="1424" spans="7:7" x14ac:dyDescent="0.2">
      <c r="G1424" s="126"/>
    </row>
    <row r="1425" spans="7:7" x14ac:dyDescent="0.2">
      <c r="G1425" s="126"/>
    </row>
    <row r="1426" spans="7:7" x14ac:dyDescent="0.2">
      <c r="G1426" s="126"/>
    </row>
    <row r="1427" spans="7:7" x14ac:dyDescent="0.2">
      <c r="G1427" s="126"/>
    </row>
    <row r="1428" spans="7:7" x14ac:dyDescent="0.2">
      <c r="G1428" s="126"/>
    </row>
    <row r="1429" spans="7:7" x14ac:dyDescent="0.2">
      <c r="G1429" s="126"/>
    </row>
    <row r="1430" spans="7:7" x14ac:dyDescent="0.2">
      <c r="G1430" s="126"/>
    </row>
    <row r="1431" spans="7:7" x14ac:dyDescent="0.2">
      <c r="G1431" s="126"/>
    </row>
    <row r="1432" spans="7:7" x14ac:dyDescent="0.2">
      <c r="G1432" s="126"/>
    </row>
    <row r="1433" spans="7:7" x14ac:dyDescent="0.2">
      <c r="G1433" s="126"/>
    </row>
    <row r="1434" spans="7:7" x14ac:dyDescent="0.2">
      <c r="G1434" s="126"/>
    </row>
    <row r="1435" spans="7:7" x14ac:dyDescent="0.2">
      <c r="G1435" s="126"/>
    </row>
    <row r="1436" spans="7:7" x14ac:dyDescent="0.2">
      <c r="G1436" s="126"/>
    </row>
    <row r="1437" spans="7:7" x14ac:dyDescent="0.2">
      <c r="G1437" s="126"/>
    </row>
    <row r="1438" spans="7:7" x14ac:dyDescent="0.2">
      <c r="G1438" s="126"/>
    </row>
    <row r="1439" spans="7:7" x14ac:dyDescent="0.2">
      <c r="G1439" s="126"/>
    </row>
    <row r="1440" spans="7:7" x14ac:dyDescent="0.2">
      <c r="G1440" s="126"/>
    </row>
    <row r="1441" spans="7:7" x14ac:dyDescent="0.2">
      <c r="G1441" s="126"/>
    </row>
    <row r="1442" spans="7:7" x14ac:dyDescent="0.2">
      <c r="G1442" s="126"/>
    </row>
    <row r="1443" spans="7:7" x14ac:dyDescent="0.2">
      <c r="G1443" s="126"/>
    </row>
    <row r="1444" spans="7:7" x14ac:dyDescent="0.2">
      <c r="G1444" s="126"/>
    </row>
    <row r="1445" spans="7:7" x14ac:dyDescent="0.2">
      <c r="G1445" s="126"/>
    </row>
    <row r="1446" spans="7:7" x14ac:dyDescent="0.2">
      <c r="G1446" s="126"/>
    </row>
    <row r="1447" spans="7:7" x14ac:dyDescent="0.2">
      <c r="G1447" s="126"/>
    </row>
    <row r="1448" spans="7:7" x14ac:dyDescent="0.2">
      <c r="G1448" s="126"/>
    </row>
    <row r="1449" spans="7:7" x14ac:dyDescent="0.2">
      <c r="G1449" s="126"/>
    </row>
    <row r="1450" spans="7:7" x14ac:dyDescent="0.2">
      <c r="G1450" s="126"/>
    </row>
    <row r="1451" spans="7:7" x14ac:dyDescent="0.2">
      <c r="G1451" s="126"/>
    </row>
    <row r="1452" spans="7:7" x14ac:dyDescent="0.2">
      <c r="G1452" s="126"/>
    </row>
    <row r="1453" spans="7:7" x14ac:dyDescent="0.2">
      <c r="G1453" s="126"/>
    </row>
    <row r="1454" spans="7:7" x14ac:dyDescent="0.2">
      <c r="G1454" s="126"/>
    </row>
    <row r="1455" spans="7:7" x14ac:dyDescent="0.2">
      <c r="G1455" s="126"/>
    </row>
    <row r="1456" spans="7:7" x14ac:dyDescent="0.2">
      <c r="G1456" s="126"/>
    </row>
    <row r="1457" spans="7:7" x14ac:dyDescent="0.2">
      <c r="G1457" s="126"/>
    </row>
    <row r="1458" spans="7:7" x14ac:dyDescent="0.2">
      <c r="G1458" s="126"/>
    </row>
    <row r="1459" spans="7:7" x14ac:dyDescent="0.2">
      <c r="G1459" s="126"/>
    </row>
    <row r="1460" spans="7:7" x14ac:dyDescent="0.2">
      <c r="G1460" s="126"/>
    </row>
    <row r="1461" spans="7:7" x14ac:dyDescent="0.2">
      <c r="G1461" s="126"/>
    </row>
    <row r="1462" spans="7:7" x14ac:dyDescent="0.2">
      <c r="G1462" s="126"/>
    </row>
    <row r="1463" spans="7:7" x14ac:dyDescent="0.2">
      <c r="G1463" s="126"/>
    </row>
    <row r="1464" spans="7:7" x14ac:dyDescent="0.2">
      <c r="G1464" s="126"/>
    </row>
    <row r="1465" spans="7:7" x14ac:dyDescent="0.2">
      <c r="G1465" s="126"/>
    </row>
    <row r="1466" spans="7:7" x14ac:dyDescent="0.2">
      <c r="G1466" s="126"/>
    </row>
    <row r="1467" spans="7:7" x14ac:dyDescent="0.2">
      <c r="G1467" s="126"/>
    </row>
    <row r="1468" spans="7:7" x14ac:dyDescent="0.2">
      <c r="G1468" s="126"/>
    </row>
    <row r="1469" spans="7:7" x14ac:dyDescent="0.2">
      <c r="G1469" s="126"/>
    </row>
    <row r="1470" spans="7:7" x14ac:dyDescent="0.2">
      <c r="G1470" s="126"/>
    </row>
    <row r="1471" spans="7:7" x14ac:dyDescent="0.2">
      <c r="G1471" s="126"/>
    </row>
    <row r="1472" spans="7:7" x14ac:dyDescent="0.2">
      <c r="G1472" s="126"/>
    </row>
    <row r="1473" spans="7:7" x14ac:dyDescent="0.2">
      <c r="G1473" s="126"/>
    </row>
    <row r="1474" spans="7:7" x14ac:dyDescent="0.2">
      <c r="G1474" s="126"/>
    </row>
    <row r="1475" spans="7:7" x14ac:dyDescent="0.2">
      <c r="G1475" s="126"/>
    </row>
    <row r="1476" spans="7:7" x14ac:dyDescent="0.2">
      <c r="G1476" s="126"/>
    </row>
    <row r="1477" spans="7:7" x14ac:dyDescent="0.2">
      <c r="G1477" s="126"/>
    </row>
    <row r="1478" spans="7:7" x14ac:dyDescent="0.2">
      <c r="G1478" s="126"/>
    </row>
    <row r="1479" spans="7:7" x14ac:dyDescent="0.2">
      <c r="G1479" s="126"/>
    </row>
    <row r="1480" spans="7:7" x14ac:dyDescent="0.2">
      <c r="G1480" s="126"/>
    </row>
    <row r="1481" spans="7:7" x14ac:dyDescent="0.2">
      <c r="G1481" s="126"/>
    </row>
    <row r="1482" spans="7:7" x14ac:dyDescent="0.2">
      <c r="G1482" s="126"/>
    </row>
    <row r="1483" spans="7:7" x14ac:dyDescent="0.2">
      <c r="G1483" s="126"/>
    </row>
    <row r="1484" spans="7:7" x14ac:dyDescent="0.2">
      <c r="G1484" s="126"/>
    </row>
    <row r="1485" spans="7:7" x14ac:dyDescent="0.2">
      <c r="G1485" s="126"/>
    </row>
    <row r="1486" spans="7:7" x14ac:dyDescent="0.2">
      <c r="G1486" s="126"/>
    </row>
    <row r="1487" spans="7:7" x14ac:dyDescent="0.2">
      <c r="G1487" s="126"/>
    </row>
    <row r="1488" spans="7:7" x14ac:dyDescent="0.2">
      <c r="G1488" s="126"/>
    </row>
    <row r="1489" spans="7:7" x14ac:dyDescent="0.2">
      <c r="G1489" s="126"/>
    </row>
    <row r="1490" spans="7:7" x14ac:dyDescent="0.2">
      <c r="G1490" s="126"/>
    </row>
    <row r="1491" spans="7:7" x14ac:dyDescent="0.2">
      <c r="G1491" s="126"/>
    </row>
    <row r="1492" spans="7:7" x14ac:dyDescent="0.2">
      <c r="G1492" s="126"/>
    </row>
    <row r="1493" spans="7:7" x14ac:dyDescent="0.2">
      <c r="G1493" s="126"/>
    </row>
    <row r="1494" spans="7:7" x14ac:dyDescent="0.2">
      <c r="G1494" s="126"/>
    </row>
    <row r="1495" spans="7:7" x14ac:dyDescent="0.2">
      <c r="G1495" s="126"/>
    </row>
    <row r="1496" spans="7:7" x14ac:dyDescent="0.2">
      <c r="G1496" s="126"/>
    </row>
    <row r="1497" spans="7:7" x14ac:dyDescent="0.2">
      <c r="G1497" s="126"/>
    </row>
  </sheetData>
  <mergeCells count="56">
    <mergeCell ref="A40:A42"/>
    <mergeCell ref="B40:B42"/>
    <mergeCell ref="D40:D42"/>
    <mergeCell ref="E40:E42"/>
    <mergeCell ref="A55:C55"/>
    <mergeCell ref="E55:G55"/>
    <mergeCell ref="A52:G52"/>
    <mergeCell ref="A53:C53"/>
    <mergeCell ref="E53:G53"/>
    <mergeCell ref="A54:C54"/>
    <mergeCell ref="E54:G54"/>
    <mergeCell ref="A46:G46"/>
    <mergeCell ref="A43:A45"/>
    <mergeCell ref="B43:B45"/>
    <mergeCell ref="D43:D45"/>
    <mergeCell ref="E43:E45"/>
    <mergeCell ref="A36:A39"/>
    <mergeCell ref="B36:B39"/>
    <mergeCell ref="D36:D39"/>
    <mergeCell ref="E37:E39"/>
    <mergeCell ref="A28:A34"/>
    <mergeCell ref="B28:B34"/>
    <mergeCell ref="D28:D34"/>
    <mergeCell ref="E29:E30"/>
    <mergeCell ref="E31:E34"/>
    <mergeCell ref="A24:A27"/>
    <mergeCell ref="B24:B27"/>
    <mergeCell ref="D24:D27"/>
    <mergeCell ref="E24:E27"/>
    <mergeCell ref="A20:A23"/>
    <mergeCell ref="B20:B23"/>
    <mergeCell ref="D20:D23"/>
    <mergeCell ref="AS12:AZ12"/>
    <mergeCell ref="A16:AQ16"/>
    <mergeCell ref="A17:A19"/>
    <mergeCell ref="B17:B19"/>
    <mergeCell ref="D17:D19"/>
    <mergeCell ref="A11:A12"/>
    <mergeCell ref="B11:B12"/>
    <mergeCell ref="D11:D12"/>
    <mergeCell ref="A1:G1"/>
    <mergeCell ref="B8:B9"/>
    <mergeCell ref="D8:D9"/>
    <mergeCell ref="AN2:AQ2"/>
    <mergeCell ref="A3:AQ3"/>
    <mergeCell ref="B5:B6"/>
    <mergeCell ref="D5:D6"/>
    <mergeCell ref="X2:AA2"/>
    <mergeCell ref="AB2:AE2"/>
    <mergeCell ref="AF2:AI2"/>
    <mergeCell ref="A8:A9"/>
    <mergeCell ref="AJ2:AM2"/>
    <mergeCell ref="H2:K2"/>
    <mergeCell ref="L2:O2"/>
    <mergeCell ref="P2:S2"/>
    <mergeCell ref="T2:W2"/>
  </mergeCells>
  <conditionalFormatting sqref="H8 L8 X8:AM8 AQ8 J8 N8 R8 AO8 P8 V8 T8">
    <cfRule type="cellIs" dxfId="251" priority="4" stopIfTrue="1" operator="equal">
      <formula>1</formula>
    </cfRule>
    <cfRule type="cellIs" dxfId="250" priority="5" stopIfTrue="1" operator="equal">
      <formula>2</formula>
    </cfRule>
    <cfRule type="cellIs" dxfId="249" priority="6" stopIfTrue="1" operator="equal">
      <formula>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B1:AM102"/>
  <sheetViews>
    <sheetView showGridLines="0" tabSelected="1" view="pageBreakPreview" zoomScale="70" zoomScaleNormal="77" zoomScaleSheetLayoutView="70" zoomScalePageLayoutView="85" workbookViewId="0">
      <selection activeCell="B17" sqref="B17:G17"/>
    </sheetView>
  </sheetViews>
  <sheetFormatPr baseColWidth="10" defaultColWidth="11.42578125" defaultRowHeight="12.75" x14ac:dyDescent="0.2"/>
  <cols>
    <col min="1" max="1" width="2.28515625" style="47" customWidth="1"/>
    <col min="2" max="5" width="10.7109375" style="47" customWidth="1"/>
    <col min="6" max="6" width="7.7109375" style="47" customWidth="1"/>
    <col min="7" max="7" width="13.42578125" style="47" customWidth="1"/>
    <col min="8" max="8" width="19" style="7" customWidth="1"/>
    <col min="9" max="9" width="28.28515625" style="7" customWidth="1"/>
    <col min="10" max="33" width="4.7109375" style="47" customWidth="1"/>
    <col min="34" max="34" width="7.140625" style="47" customWidth="1"/>
    <col min="35" max="35" width="4.7109375" style="47" customWidth="1"/>
    <col min="36" max="36" width="17.140625" style="79" customWidth="1"/>
    <col min="37" max="39" width="2.7109375" style="47" customWidth="1"/>
    <col min="40" max="16384" width="11.42578125" style="47"/>
  </cols>
  <sheetData>
    <row r="1" spans="2:39" ht="80.25" customHeight="1" x14ac:dyDescent="0.2">
      <c r="B1" s="301"/>
      <c r="C1" s="301"/>
      <c r="D1" s="301"/>
      <c r="E1" s="301"/>
      <c r="F1" s="301"/>
      <c r="G1" s="301"/>
      <c r="H1" s="302" t="s">
        <v>491</v>
      </c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4"/>
      <c r="Z1" s="305">
        <v>0</v>
      </c>
      <c r="AA1" s="306"/>
      <c r="AB1" s="306"/>
      <c r="AC1" s="306"/>
      <c r="AD1" s="306"/>
      <c r="AE1" s="306"/>
      <c r="AF1" s="307"/>
      <c r="AG1" s="305" t="s">
        <v>57</v>
      </c>
      <c r="AH1" s="306"/>
      <c r="AI1" s="306"/>
      <c r="AJ1" s="307"/>
      <c r="AK1" s="46"/>
      <c r="AL1" s="46"/>
    </row>
    <row r="2" spans="2:39" s="52" customFormat="1" ht="5.0999999999999996" customHeight="1" x14ac:dyDescent="0.2">
      <c r="B2" s="48"/>
      <c r="C2" s="48"/>
      <c r="D2" s="48"/>
      <c r="E2" s="48"/>
      <c r="F2" s="48"/>
      <c r="G2" s="48"/>
      <c r="H2" s="80"/>
      <c r="I2" s="8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51"/>
    </row>
    <row r="3" spans="2:39" ht="37.5" customHeight="1" x14ac:dyDescent="0.2">
      <c r="B3" s="308" t="s">
        <v>93</v>
      </c>
      <c r="C3" s="308"/>
      <c r="D3" s="308"/>
      <c r="E3" s="308"/>
      <c r="F3" s="308"/>
      <c r="G3" s="44" t="s">
        <v>0</v>
      </c>
      <c r="H3" s="309" t="s">
        <v>42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1"/>
      <c r="U3" s="308" t="s">
        <v>1</v>
      </c>
      <c r="V3" s="308"/>
      <c r="W3" s="308"/>
      <c r="X3" s="308"/>
      <c r="Y3" s="308"/>
      <c r="Z3" s="308" t="s">
        <v>2</v>
      </c>
      <c r="AA3" s="308"/>
      <c r="AB3" s="308"/>
      <c r="AC3" s="308"/>
      <c r="AD3" s="308"/>
      <c r="AE3" s="308"/>
      <c r="AF3" s="309" t="s">
        <v>3</v>
      </c>
      <c r="AG3" s="310"/>
      <c r="AH3" s="310"/>
      <c r="AI3" s="310"/>
      <c r="AJ3" s="311"/>
    </row>
    <row r="4" spans="2:39" s="54" customFormat="1" ht="48.75" customHeight="1" x14ac:dyDescent="0.2">
      <c r="B4" s="312" t="s">
        <v>46</v>
      </c>
      <c r="C4" s="313"/>
      <c r="D4" s="313"/>
      <c r="E4" s="313"/>
      <c r="F4" s="314"/>
      <c r="G4" s="53" t="s">
        <v>4</v>
      </c>
      <c r="H4" s="312" t="s">
        <v>41</v>
      </c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4"/>
      <c r="U4" s="315" t="s">
        <v>443</v>
      </c>
      <c r="V4" s="316"/>
      <c r="W4" s="316"/>
      <c r="X4" s="316"/>
      <c r="Y4" s="317"/>
      <c r="Z4" s="318">
        <v>1</v>
      </c>
      <c r="AA4" s="318"/>
      <c r="AB4" s="318"/>
      <c r="AC4" s="318"/>
      <c r="AD4" s="318"/>
      <c r="AE4" s="318"/>
      <c r="AF4" s="315" t="s">
        <v>493</v>
      </c>
      <c r="AG4" s="316"/>
      <c r="AH4" s="316"/>
      <c r="AI4" s="316"/>
      <c r="AJ4" s="317"/>
    </row>
    <row r="5" spans="2:39" s="55" customFormat="1" ht="5.0999999999999996" customHeight="1" x14ac:dyDescent="0.2">
      <c r="B5" s="1"/>
      <c r="C5" s="1"/>
      <c r="D5" s="1"/>
      <c r="E5" s="1"/>
      <c r="F5" s="1"/>
      <c r="G5" s="1"/>
      <c r="H5" s="81"/>
      <c r="I5" s="8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J5" s="56"/>
    </row>
    <row r="6" spans="2:39" s="46" customFormat="1" x14ac:dyDescent="0.2">
      <c r="B6" s="319" t="s">
        <v>5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1"/>
      <c r="AM6" s="47"/>
    </row>
    <row r="7" spans="2:39" ht="33.75" customHeight="1" x14ac:dyDescent="0.2">
      <c r="B7" s="322" t="s">
        <v>67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4"/>
      <c r="AK7" s="46"/>
      <c r="AL7" s="46"/>
    </row>
    <row r="8" spans="2:39" x14ac:dyDescent="0.2">
      <c r="B8" s="325" t="s">
        <v>6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46"/>
      <c r="AL8" s="46"/>
    </row>
    <row r="9" spans="2:39" ht="5.0999999999999996" customHeight="1" x14ac:dyDescent="0.2">
      <c r="B9" s="322" t="s">
        <v>66</v>
      </c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4"/>
      <c r="AK9" s="46"/>
      <c r="AL9" s="46"/>
    </row>
    <row r="10" spans="2:39" ht="11.25" customHeight="1" x14ac:dyDescent="0.2">
      <c r="B10" s="326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8"/>
      <c r="AK10" s="46"/>
      <c r="AL10" s="46"/>
    </row>
    <row r="11" spans="2:39" ht="3.75" customHeight="1" x14ac:dyDescent="0.2">
      <c r="B11" s="326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8"/>
      <c r="AK11" s="46"/>
      <c r="AL11" s="46"/>
    </row>
    <row r="12" spans="2:39" ht="5.0999999999999996" customHeight="1" x14ac:dyDescent="0.2">
      <c r="B12" s="329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1"/>
      <c r="AK12" s="46"/>
      <c r="AL12" s="46"/>
    </row>
    <row r="13" spans="2:39" ht="15.75" x14ac:dyDescent="0.2">
      <c r="B13" s="332" t="s">
        <v>7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4"/>
      <c r="AK13" s="46"/>
      <c r="AL13" s="46"/>
    </row>
    <row r="14" spans="2:39" x14ac:dyDescent="0.2">
      <c r="B14" s="335" t="s">
        <v>8</v>
      </c>
      <c r="C14" s="336"/>
      <c r="D14" s="336"/>
      <c r="E14" s="336"/>
      <c r="F14" s="336"/>
      <c r="G14" s="337"/>
      <c r="H14" s="359" t="s">
        <v>50</v>
      </c>
      <c r="I14" s="359" t="s">
        <v>9</v>
      </c>
      <c r="J14" s="274" t="s">
        <v>10</v>
      </c>
      <c r="K14" s="275"/>
      <c r="L14" s="275"/>
      <c r="M14" s="275"/>
      <c r="N14" s="275"/>
      <c r="O14" s="276"/>
      <c r="P14" s="274" t="s">
        <v>11</v>
      </c>
      <c r="Q14" s="275"/>
      <c r="R14" s="275"/>
      <c r="S14" s="275"/>
      <c r="T14" s="275"/>
      <c r="U14" s="276"/>
      <c r="V14" s="274" t="s">
        <v>12</v>
      </c>
      <c r="W14" s="275"/>
      <c r="X14" s="275"/>
      <c r="Y14" s="275"/>
      <c r="Z14" s="275"/>
      <c r="AA14" s="276"/>
      <c r="AB14" s="274" t="s">
        <v>13</v>
      </c>
      <c r="AC14" s="275"/>
      <c r="AD14" s="275"/>
      <c r="AE14" s="275"/>
      <c r="AF14" s="275"/>
      <c r="AG14" s="276"/>
      <c r="AH14" s="277" t="s">
        <v>14</v>
      </c>
      <c r="AI14" s="278"/>
      <c r="AJ14" s="279"/>
      <c r="AK14" s="46"/>
      <c r="AL14" s="46"/>
    </row>
    <row r="15" spans="2:39" x14ac:dyDescent="0.2">
      <c r="B15" s="338"/>
      <c r="C15" s="339"/>
      <c r="D15" s="339"/>
      <c r="E15" s="339"/>
      <c r="F15" s="339"/>
      <c r="G15" s="340"/>
      <c r="H15" s="360"/>
      <c r="I15" s="360"/>
      <c r="J15" s="283" t="s">
        <v>15</v>
      </c>
      <c r="K15" s="284"/>
      <c r="L15" s="284" t="s">
        <v>16</v>
      </c>
      <c r="M15" s="284"/>
      <c r="N15" s="284" t="s">
        <v>17</v>
      </c>
      <c r="O15" s="285"/>
      <c r="P15" s="283" t="s">
        <v>18</v>
      </c>
      <c r="Q15" s="284"/>
      <c r="R15" s="284" t="s">
        <v>19</v>
      </c>
      <c r="S15" s="284"/>
      <c r="T15" s="284" t="s">
        <v>20</v>
      </c>
      <c r="U15" s="285"/>
      <c r="V15" s="283" t="s">
        <v>21</v>
      </c>
      <c r="W15" s="284"/>
      <c r="X15" s="284" t="s">
        <v>22</v>
      </c>
      <c r="Y15" s="284"/>
      <c r="Z15" s="284" t="s">
        <v>23</v>
      </c>
      <c r="AA15" s="285"/>
      <c r="AB15" s="283" t="s">
        <v>24</v>
      </c>
      <c r="AC15" s="284"/>
      <c r="AD15" s="284" t="s">
        <v>25</v>
      </c>
      <c r="AE15" s="284"/>
      <c r="AF15" s="284" t="s">
        <v>26</v>
      </c>
      <c r="AG15" s="285"/>
      <c r="AH15" s="280"/>
      <c r="AI15" s="281"/>
      <c r="AJ15" s="282"/>
      <c r="AK15" s="46"/>
      <c r="AL15" s="46"/>
    </row>
    <row r="16" spans="2:39" ht="13.5" thickBot="1" x14ac:dyDescent="0.25">
      <c r="B16" s="338"/>
      <c r="C16" s="339"/>
      <c r="D16" s="339"/>
      <c r="E16" s="339"/>
      <c r="F16" s="339"/>
      <c r="G16" s="340"/>
      <c r="H16" s="360"/>
      <c r="I16" s="360"/>
      <c r="J16" s="21" t="s">
        <v>27</v>
      </c>
      <c r="K16" s="22" t="s">
        <v>28</v>
      </c>
      <c r="L16" s="22" t="s">
        <v>27</v>
      </c>
      <c r="M16" s="22" t="s">
        <v>28</v>
      </c>
      <c r="N16" s="22" t="s">
        <v>27</v>
      </c>
      <c r="O16" s="23" t="s">
        <v>28</v>
      </c>
      <c r="P16" s="21" t="s">
        <v>27</v>
      </c>
      <c r="Q16" s="22" t="s">
        <v>28</v>
      </c>
      <c r="R16" s="22" t="s">
        <v>27</v>
      </c>
      <c r="S16" s="22" t="s">
        <v>28</v>
      </c>
      <c r="T16" s="22" t="s">
        <v>27</v>
      </c>
      <c r="U16" s="23" t="s">
        <v>28</v>
      </c>
      <c r="V16" s="21" t="s">
        <v>27</v>
      </c>
      <c r="W16" s="22" t="s">
        <v>28</v>
      </c>
      <c r="X16" s="22" t="s">
        <v>27</v>
      </c>
      <c r="Y16" s="22" t="s">
        <v>28</v>
      </c>
      <c r="Z16" s="22" t="s">
        <v>27</v>
      </c>
      <c r="AA16" s="23" t="s">
        <v>28</v>
      </c>
      <c r="AB16" s="21" t="s">
        <v>27</v>
      </c>
      <c r="AC16" s="22" t="s">
        <v>28</v>
      </c>
      <c r="AD16" s="22" t="s">
        <v>27</v>
      </c>
      <c r="AE16" s="22" t="s">
        <v>28</v>
      </c>
      <c r="AF16" s="22" t="s">
        <v>27</v>
      </c>
      <c r="AG16" s="23" t="s">
        <v>28</v>
      </c>
      <c r="AH16" s="24" t="s">
        <v>27</v>
      </c>
      <c r="AI16" s="25" t="s">
        <v>28</v>
      </c>
      <c r="AJ16" s="26" t="s">
        <v>29</v>
      </c>
      <c r="AK16" s="46"/>
      <c r="AL16" s="46"/>
    </row>
    <row r="17" spans="2:38" ht="23.25" customHeight="1" x14ac:dyDescent="0.2">
      <c r="B17" s="362" t="s">
        <v>68</v>
      </c>
      <c r="C17" s="363"/>
      <c r="D17" s="363"/>
      <c r="E17" s="363"/>
      <c r="F17" s="363"/>
      <c r="G17" s="364"/>
      <c r="H17" s="28"/>
      <c r="I17" s="29"/>
      <c r="J17" s="30"/>
      <c r="K17" s="31"/>
      <c r="L17" s="31"/>
      <c r="M17" s="31"/>
      <c r="N17" s="31"/>
      <c r="O17" s="32"/>
      <c r="P17" s="5"/>
      <c r="Q17" s="34"/>
      <c r="R17" s="34"/>
      <c r="S17" s="34"/>
      <c r="T17" s="34"/>
      <c r="U17" s="35"/>
      <c r="V17" s="33"/>
      <c r="W17" s="34"/>
      <c r="X17" s="34"/>
      <c r="Y17" s="34"/>
      <c r="Z17" s="34"/>
      <c r="AA17" s="34"/>
      <c r="AB17" s="33"/>
      <c r="AC17" s="34"/>
      <c r="AD17" s="34"/>
      <c r="AE17" s="34"/>
      <c r="AF17" s="34"/>
      <c r="AG17" s="35"/>
      <c r="AH17" s="57"/>
      <c r="AI17" s="58"/>
      <c r="AJ17" s="59"/>
      <c r="AK17" s="46"/>
      <c r="AL17" s="46"/>
    </row>
    <row r="18" spans="2:38" ht="23.25" customHeight="1" x14ac:dyDescent="0.2">
      <c r="B18" s="356" t="s">
        <v>55</v>
      </c>
      <c r="C18" s="357"/>
      <c r="D18" s="357"/>
      <c r="E18" s="357"/>
      <c r="F18" s="357"/>
      <c r="G18" s="358"/>
      <c r="H18" s="15" t="s">
        <v>58</v>
      </c>
      <c r="I18" s="12" t="s">
        <v>482</v>
      </c>
      <c r="J18" s="94" t="s">
        <v>27</v>
      </c>
      <c r="K18" s="95"/>
      <c r="L18" s="95"/>
      <c r="M18" s="96"/>
      <c r="N18" s="96"/>
      <c r="O18" s="97"/>
      <c r="P18" s="98"/>
      <c r="Q18" s="95"/>
      <c r="R18" s="95"/>
      <c r="S18" s="95"/>
      <c r="T18" s="95"/>
      <c r="U18" s="99"/>
      <c r="V18" s="94"/>
      <c r="W18" s="95"/>
      <c r="X18" s="95"/>
      <c r="Y18" s="95"/>
      <c r="Z18" s="96"/>
      <c r="AA18" s="95"/>
      <c r="AB18" s="94"/>
      <c r="AC18" s="95"/>
      <c r="AD18" s="95"/>
      <c r="AE18" s="95"/>
      <c r="AF18" s="96"/>
      <c r="AG18" s="99"/>
      <c r="AH18" s="60">
        <f>COUNTIF(J18:AG18,"P")</f>
        <v>1</v>
      </c>
      <c r="AI18" s="61">
        <f>COUNTIF(J18:AG18,"E")</f>
        <v>0</v>
      </c>
      <c r="AJ18" s="62">
        <f t="shared" ref="AJ18:AJ27" si="0">AI18/AH18</f>
        <v>0</v>
      </c>
      <c r="AK18" s="46"/>
      <c r="AL18" s="46"/>
    </row>
    <row r="19" spans="2:38" ht="23.25" customHeight="1" x14ac:dyDescent="0.2">
      <c r="B19" s="368" t="s">
        <v>86</v>
      </c>
      <c r="C19" s="369"/>
      <c r="D19" s="369"/>
      <c r="E19" s="369"/>
      <c r="F19" s="369"/>
      <c r="G19" s="370"/>
      <c r="H19" s="13" t="s">
        <v>59</v>
      </c>
      <c r="I19" s="12" t="s">
        <v>482</v>
      </c>
      <c r="J19" s="98"/>
      <c r="K19" s="96"/>
      <c r="L19" s="96" t="s">
        <v>27</v>
      </c>
      <c r="M19" s="96"/>
      <c r="N19" s="96"/>
      <c r="O19" s="96"/>
      <c r="P19" s="98" t="s">
        <v>27</v>
      </c>
      <c r="Q19" s="96"/>
      <c r="R19" s="96"/>
      <c r="S19" s="96"/>
      <c r="T19" s="98" t="s">
        <v>27</v>
      </c>
      <c r="U19" s="99"/>
      <c r="V19" s="96"/>
      <c r="W19" s="96"/>
      <c r="X19" s="96" t="s">
        <v>27</v>
      </c>
      <c r="Y19" s="96"/>
      <c r="Z19" s="96"/>
      <c r="AA19" s="100"/>
      <c r="AB19" s="101" t="s">
        <v>27</v>
      </c>
      <c r="AC19" s="96"/>
      <c r="AD19" s="96"/>
      <c r="AE19" s="96"/>
      <c r="AF19" s="96" t="s">
        <v>27</v>
      </c>
      <c r="AG19" s="99"/>
      <c r="AH19" s="60">
        <f>COUNTIF(J19:AG19,"P")</f>
        <v>6</v>
      </c>
      <c r="AI19" s="61">
        <f>COUNTIF(J19:AG19,"E")</f>
        <v>0</v>
      </c>
      <c r="AJ19" s="62">
        <f t="shared" si="0"/>
        <v>0</v>
      </c>
      <c r="AK19" s="46"/>
      <c r="AL19" s="46"/>
    </row>
    <row r="20" spans="2:38" ht="23.25" customHeight="1" x14ac:dyDescent="0.2">
      <c r="B20" s="353" t="s">
        <v>69</v>
      </c>
      <c r="C20" s="354"/>
      <c r="D20" s="354"/>
      <c r="E20" s="354"/>
      <c r="F20" s="354"/>
      <c r="G20" s="355"/>
      <c r="H20" s="13" t="s">
        <v>59</v>
      </c>
      <c r="I20" s="11" t="s">
        <v>483</v>
      </c>
      <c r="J20" s="98" t="s">
        <v>27</v>
      </c>
      <c r="K20" s="96"/>
      <c r="L20" s="96"/>
      <c r="M20" s="96"/>
      <c r="N20" s="96"/>
      <c r="O20" s="99"/>
      <c r="P20" s="98"/>
      <c r="Q20" s="96"/>
      <c r="R20" s="96"/>
      <c r="S20" s="96"/>
      <c r="T20" s="96"/>
      <c r="U20" s="99"/>
      <c r="V20" s="98"/>
      <c r="W20" s="96"/>
      <c r="X20" s="96"/>
      <c r="Y20" s="96"/>
      <c r="Z20" s="96"/>
      <c r="AA20" s="99"/>
      <c r="AB20" s="98"/>
      <c r="AC20" s="96"/>
      <c r="AD20" s="96"/>
      <c r="AE20" s="96"/>
      <c r="AF20" s="96"/>
      <c r="AG20" s="99"/>
      <c r="AH20" s="63">
        <f t="shared" ref="AH20:AH27" si="1">COUNTIF(J20:AG20,"P")</f>
        <v>1</v>
      </c>
      <c r="AI20" s="64">
        <f t="shared" ref="AI20:AI27" si="2">COUNTIF(J20:AG20,"E")</f>
        <v>0</v>
      </c>
      <c r="AJ20" s="62">
        <f t="shared" si="0"/>
        <v>0</v>
      </c>
      <c r="AK20" s="46"/>
      <c r="AL20" s="46"/>
    </row>
    <row r="21" spans="2:38" ht="27.75" customHeight="1" x14ac:dyDescent="0.2">
      <c r="B21" s="353" t="s">
        <v>90</v>
      </c>
      <c r="C21" s="354"/>
      <c r="D21" s="354"/>
      <c r="E21" s="354"/>
      <c r="F21" s="354"/>
      <c r="G21" s="355"/>
      <c r="H21" s="13" t="s">
        <v>59</v>
      </c>
      <c r="I21" s="11" t="s">
        <v>276</v>
      </c>
      <c r="J21" s="98" t="s">
        <v>27</v>
      </c>
      <c r="K21" s="96"/>
      <c r="L21" s="96"/>
      <c r="M21" s="96"/>
      <c r="N21" s="96"/>
      <c r="O21" s="99"/>
      <c r="P21" s="98"/>
      <c r="Q21" s="96"/>
      <c r="R21" s="96"/>
      <c r="S21" s="96"/>
      <c r="T21" s="96"/>
      <c r="U21" s="99"/>
      <c r="V21" s="98"/>
      <c r="W21" s="96"/>
      <c r="X21" s="96"/>
      <c r="Y21" s="96"/>
      <c r="Z21" s="96"/>
      <c r="AA21" s="99"/>
      <c r="AB21" s="96"/>
      <c r="AC21" s="96"/>
      <c r="AD21" s="96"/>
      <c r="AE21" s="96"/>
      <c r="AF21" s="96"/>
      <c r="AG21" s="99"/>
      <c r="AH21" s="63">
        <f t="shared" si="1"/>
        <v>1</v>
      </c>
      <c r="AI21" s="64">
        <f t="shared" si="2"/>
        <v>0</v>
      </c>
      <c r="AJ21" s="62">
        <f t="shared" si="0"/>
        <v>0</v>
      </c>
      <c r="AK21" s="46"/>
      <c r="AL21" s="46"/>
    </row>
    <row r="22" spans="2:38" ht="27.75" customHeight="1" x14ac:dyDescent="0.2">
      <c r="B22" s="353" t="s">
        <v>56</v>
      </c>
      <c r="C22" s="354"/>
      <c r="D22" s="354"/>
      <c r="E22" s="354"/>
      <c r="F22" s="354"/>
      <c r="G22" s="355"/>
      <c r="H22" s="13" t="s">
        <v>58</v>
      </c>
      <c r="I22" s="11" t="s">
        <v>277</v>
      </c>
      <c r="J22" s="98" t="s">
        <v>27</v>
      </c>
      <c r="K22" s="96"/>
      <c r="L22" s="96" t="s">
        <v>27</v>
      </c>
      <c r="M22" s="96"/>
      <c r="N22" s="96" t="s">
        <v>27</v>
      </c>
      <c r="O22" s="99"/>
      <c r="P22" s="98" t="s">
        <v>27</v>
      </c>
      <c r="Q22" s="96"/>
      <c r="R22" s="96" t="s">
        <v>27</v>
      </c>
      <c r="S22" s="96"/>
      <c r="T22" s="96" t="s">
        <v>27</v>
      </c>
      <c r="U22" s="99"/>
      <c r="V22" s="98" t="s">
        <v>27</v>
      </c>
      <c r="W22" s="96"/>
      <c r="X22" s="96" t="s">
        <v>27</v>
      </c>
      <c r="Y22" s="96"/>
      <c r="Z22" s="96" t="s">
        <v>27</v>
      </c>
      <c r="AA22" s="99"/>
      <c r="AB22" s="96" t="s">
        <v>27</v>
      </c>
      <c r="AC22" s="96"/>
      <c r="AD22" s="96" t="s">
        <v>27</v>
      </c>
      <c r="AE22" s="96"/>
      <c r="AF22" s="96" t="s">
        <v>27</v>
      </c>
      <c r="AG22" s="99"/>
      <c r="AH22" s="63">
        <f t="shared" si="1"/>
        <v>12</v>
      </c>
      <c r="AI22" s="64">
        <f t="shared" si="2"/>
        <v>0</v>
      </c>
      <c r="AJ22" s="62">
        <f t="shared" si="0"/>
        <v>0</v>
      </c>
      <c r="AK22" s="46"/>
      <c r="AL22" s="46"/>
    </row>
    <row r="23" spans="2:38" ht="27.75" customHeight="1" x14ac:dyDescent="0.2">
      <c r="B23" s="353" t="s">
        <v>85</v>
      </c>
      <c r="C23" s="354"/>
      <c r="D23" s="354"/>
      <c r="E23" s="354"/>
      <c r="F23" s="354"/>
      <c r="G23" s="355"/>
      <c r="H23" s="13" t="s">
        <v>58</v>
      </c>
      <c r="I23" s="11" t="s">
        <v>484</v>
      </c>
      <c r="J23" s="98" t="s">
        <v>27</v>
      </c>
      <c r="K23" s="96"/>
      <c r="L23" s="96" t="s">
        <v>27</v>
      </c>
      <c r="M23" s="96"/>
      <c r="N23" s="96" t="s">
        <v>27</v>
      </c>
      <c r="O23" s="99"/>
      <c r="P23" s="98" t="s">
        <v>27</v>
      </c>
      <c r="Q23" s="96"/>
      <c r="R23" s="96" t="s">
        <v>27</v>
      </c>
      <c r="S23" s="96"/>
      <c r="T23" s="96" t="s">
        <v>27</v>
      </c>
      <c r="U23" s="99"/>
      <c r="V23" s="98" t="s">
        <v>27</v>
      </c>
      <c r="W23" s="96"/>
      <c r="X23" s="96" t="s">
        <v>27</v>
      </c>
      <c r="Y23" s="96"/>
      <c r="Z23" s="96" t="s">
        <v>27</v>
      </c>
      <c r="AA23" s="99"/>
      <c r="AB23" s="98" t="s">
        <v>27</v>
      </c>
      <c r="AC23" s="96"/>
      <c r="AD23" s="96" t="s">
        <v>27</v>
      </c>
      <c r="AE23" s="96"/>
      <c r="AF23" s="96" t="s">
        <v>27</v>
      </c>
      <c r="AG23" s="99"/>
      <c r="AH23" s="63">
        <f t="shared" si="1"/>
        <v>12</v>
      </c>
      <c r="AI23" s="64">
        <f t="shared" si="2"/>
        <v>0</v>
      </c>
      <c r="AJ23" s="62">
        <f t="shared" si="0"/>
        <v>0</v>
      </c>
      <c r="AK23" s="46"/>
      <c r="AL23" s="46"/>
    </row>
    <row r="24" spans="2:38" ht="27.75" customHeight="1" x14ac:dyDescent="0.2">
      <c r="B24" s="353" t="s">
        <v>82</v>
      </c>
      <c r="C24" s="354"/>
      <c r="D24" s="354"/>
      <c r="E24" s="354"/>
      <c r="F24" s="354"/>
      <c r="G24" s="355"/>
      <c r="H24" s="13" t="s">
        <v>58</v>
      </c>
      <c r="I24" s="11" t="s">
        <v>484</v>
      </c>
      <c r="J24" s="98"/>
      <c r="K24" s="96"/>
      <c r="L24" s="96"/>
      <c r="M24" s="96"/>
      <c r="N24" s="96"/>
      <c r="O24" s="99"/>
      <c r="P24" s="98"/>
      <c r="Q24" s="96"/>
      <c r="R24" s="96"/>
      <c r="S24" s="96"/>
      <c r="T24" s="96"/>
      <c r="U24" s="99"/>
      <c r="V24" s="98"/>
      <c r="W24" s="96"/>
      <c r="X24" s="96"/>
      <c r="Y24" s="96"/>
      <c r="Z24" s="96"/>
      <c r="AA24" s="99"/>
      <c r="AB24" s="98"/>
      <c r="AC24" s="96"/>
      <c r="AD24" s="96"/>
      <c r="AE24" s="96"/>
      <c r="AF24" s="96" t="s">
        <v>27</v>
      </c>
      <c r="AG24" s="99"/>
      <c r="AH24" s="63">
        <f>COUNTIF(J24:AG24,"P")</f>
        <v>1</v>
      </c>
      <c r="AI24" s="64">
        <f>COUNTIF(J24:AG24,"E")</f>
        <v>0</v>
      </c>
      <c r="AJ24" s="62">
        <f>AI24/AH24</f>
        <v>0</v>
      </c>
      <c r="AK24" s="46"/>
      <c r="AL24" s="46"/>
    </row>
    <row r="25" spans="2:38" ht="27.75" customHeight="1" x14ac:dyDescent="0.2">
      <c r="B25" s="353" t="s">
        <v>94</v>
      </c>
      <c r="C25" s="354"/>
      <c r="D25" s="354"/>
      <c r="E25" s="354"/>
      <c r="F25" s="354"/>
      <c r="G25" s="355"/>
      <c r="H25" s="13" t="s">
        <v>59</v>
      </c>
      <c r="I25" s="11" t="s">
        <v>53</v>
      </c>
      <c r="J25" s="98"/>
      <c r="K25" s="96"/>
      <c r="L25" s="96"/>
      <c r="M25" s="96"/>
      <c r="N25" s="96" t="s">
        <v>27</v>
      </c>
      <c r="O25" s="99"/>
      <c r="P25" s="98"/>
      <c r="Q25" s="96"/>
      <c r="R25" s="96"/>
      <c r="S25" s="96"/>
      <c r="T25" s="96"/>
      <c r="U25" s="99"/>
      <c r="V25" s="98"/>
      <c r="W25" s="96"/>
      <c r="X25" s="96"/>
      <c r="Y25" s="96"/>
      <c r="Z25" s="96"/>
      <c r="AA25" s="99"/>
      <c r="AB25" s="98"/>
      <c r="AC25" s="96"/>
      <c r="AD25" s="96"/>
      <c r="AE25" s="96"/>
      <c r="AF25" s="96"/>
      <c r="AG25" s="99"/>
      <c r="AH25" s="63">
        <f t="shared" si="1"/>
        <v>1</v>
      </c>
      <c r="AI25" s="64">
        <f t="shared" si="2"/>
        <v>0</v>
      </c>
      <c r="AJ25" s="62">
        <f t="shared" si="0"/>
        <v>0</v>
      </c>
      <c r="AK25" s="46"/>
      <c r="AL25" s="46"/>
    </row>
    <row r="26" spans="2:38" ht="23.25" customHeight="1" x14ac:dyDescent="0.2">
      <c r="B26" s="371" t="s">
        <v>70</v>
      </c>
      <c r="C26" s="372"/>
      <c r="D26" s="372"/>
      <c r="E26" s="372"/>
      <c r="F26" s="372"/>
      <c r="G26" s="373"/>
      <c r="H26" s="13" t="s">
        <v>58</v>
      </c>
      <c r="I26" s="11" t="s">
        <v>71</v>
      </c>
      <c r="J26" s="98"/>
      <c r="K26" s="96"/>
      <c r="L26" s="96"/>
      <c r="M26" s="96"/>
      <c r="N26" s="96"/>
      <c r="O26" s="99"/>
      <c r="P26" s="98"/>
      <c r="Q26" s="96"/>
      <c r="R26" s="96"/>
      <c r="S26" s="96"/>
      <c r="T26" s="96"/>
      <c r="U26" s="99"/>
      <c r="V26" s="98"/>
      <c r="W26" s="96"/>
      <c r="X26" s="96"/>
      <c r="Y26" s="96"/>
      <c r="Z26" s="96"/>
      <c r="AA26" s="99"/>
      <c r="AB26" s="98"/>
      <c r="AC26" s="96"/>
      <c r="AD26" s="96" t="s">
        <v>27</v>
      </c>
      <c r="AE26" s="96"/>
      <c r="AF26" s="96"/>
      <c r="AG26" s="99"/>
      <c r="AH26" s="63">
        <f t="shared" si="1"/>
        <v>1</v>
      </c>
      <c r="AI26" s="64">
        <f t="shared" si="2"/>
        <v>0</v>
      </c>
      <c r="AJ26" s="62">
        <f t="shared" si="0"/>
        <v>0</v>
      </c>
      <c r="AK26" s="46"/>
      <c r="AL26" s="46"/>
    </row>
    <row r="27" spans="2:38" ht="23.25" customHeight="1" thickBot="1" x14ac:dyDescent="0.25">
      <c r="B27" s="374" t="s">
        <v>95</v>
      </c>
      <c r="C27" s="375"/>
      <c r="D27" s="375"/>
      <c r="E27" s="375"/>
      <c r="F27" s="375"/>
      <c r="G27" s="376"/>
      <c r="H27" s="36" t="s">
        <v>58</v>
      </c>
      <c r="I27" s="37" t="s">
        <v>53</v>
      </c>
      <c r="J27" s="102" t="s">
        <v>27</v>
      </c>
      <c r="K27" s="103"/>
      <c r="L27" s="103"/>
      <c r="M27" s="103"/>
      <c r="N27" s="103"/>
      <c r="O27" s="104"/>
      <c r="P27" s="102"/>
      <c r="Q27" s="103"/>
      <c r="R27" s="103"/>
      <c r="S27" s="103"/>
      <c r="T27" s="103"/>
      <c r="U27" s="103"/>
      <c r="V27" s="102"/>
      <c r="W27" s="103"/>
      <c r="X27" s="103"/>
      <c r="Y27" s="103"/>
      <c r="Z27" s="103"/>
      <c r="AA27" s="104"/>
      <c r="AB27" s="105"/>
      <c r="AC27" s="103"/>
      <c r="AD27" s="103"/>
      <c r="AE27" s="103"/>
      <c r="AF27" s="103"/>
      <c r="AG27" s="104"/>
      <c r="AH27" s="65">
        <f t="shared" si="1"/>
        <v>1</v>
      </c>
      <c r="AI27" s="66">
        <f t="shared" si="2"/>
        <v>0</v>
      </c>
      <c r="AJ27" s="67">
        <f t="shared" si="0"/>
        <v>0</v>
      </c>
      <c r="AK27" s="46"/>
      <c r="AL27" s="46"/>
    </row>
    <row r="28" spans="2:38" ht="12.75" customHeight="1" thickBot="1" x14ac:dyDescent="0.25">
      <c r="B28" s="68"/>
      <c r="C28" s="68"/>
      <c r="D28" s="68"/>
      <c r="E28" s="68"/>
      <c r="F28" s="68"/>
      <c r="G28" s="68"/>
      <c r="H28" s="38"/>
      <c r="I28" s="27"/>
      <c r="J28" s="106"/>
      <c r="K28" s="107"/>
      <c r="L28" s="107"/>
      <c r="M28" s="107"/>
      <c r="N28" s="107"/>
      <c r="O28" s="108"/>
      <c r="P28" s="106"/>
      <c r="Q28" s="107"/>
      <c r="R28" s="107"/>
      <c r="S28" s="107"/>
      <c r="T28" s="107"/>
      <c r="U28" s="107"/>
      <c r="V28" s="106"/>
      <c r="W28" s="107"/>
      <c r="X28" s="107"/>
      <c r="Y28" s="107"/>
      <c r="Z28" s="107"/>
      <c r="AA28" s="108"/>
      <c r="AB28" s="109"/>
      <c r="AC28" s="107"/>
      <c r="AD28" s="107"/>
      <c r="AE28" s="107"/>
      <c r="AF28" s="107"/>
      <c r="AG28" s="108"/>
      <c r="AH28" s="42">
        <f>SUM(AH18:AH27)</f>
        <v>37</v>
      </c>
      <c r="AI28" s="42">
        <f>SUM(AI18:AI27)</f>
        <v>0</v>
      </c>
      <c r="AJ28" s="43">
        <f>+AI28/AH28</f>
        <v>0</v>
      </c>
      <c r="AK28" s="46"/>
      <c r="AL28" s="46"/>
    </row>
    <row r="29" spans="2:38" ht="23.25" customHeight="1" x14ac:dyDescent="0.2">
      <c r="B29" s="377" t="s">
        <v>72</v>
      </c>
      <c r="C29" s="378"/>
      <c r="D29" s="378"/>
      <c r="E29" s="378"/>
      <c r="F29" s="378"/>
      <c r="G29" s="379"/>
      <c r="H29" s="82"/>
      <c r="I29" s="39"/>
      <c r="J29" s="110"/>
      <c r="K29" s="111"/>
      <c r="L29" s="111"/>
      <c r="M29" s="111"/>
      <c r="N29" s="111"/>
      <c r="O29" s="112"/>
      <c r="P29" s="110"/>
      <c r="Q29" s="111"/>
      <c r="R29" s="111"/>
      <c r="S29" s="111"/>
      <c r="T29" s="111"/>
      <c r="U29" s="111"/>
      <c r="V29" s="110"/>
      <c r="W29" s="111"/>
      <c r="X29" s="111"/>
      <c r="Y29" s="111"/>
      <c r="Z29" s="111"/>
      <c r="AA29" s="112"/>
      <c r="AB29" s="113"/>
      <c r="AC29" s="111"/>
      <c r="AD29" s="111"/>
      <c r="AE29" s="111"/>
      <c r="AF29" s="111"/>
      <c r="AG29" s="112"/>
      <c r="AH29" s="57"/>
      <c r="AI29" s="58"/>
      <c r="AJ29" s="69"/>
      <c r="AK29" s="46"/>
      <c r="AL29" s="46"/>
    </row>
    <row r="30" spans="2:38" ht="23.25" customHeight="1" x14ac:dyDescent="0.2">
      <c r="B30" s="383" t="s">
        <v>481</v>
      </c>
      <c r="C30" s="384"/>
      <c r="D30" s="384"/>
      <c r="E30" s="384"/>
      <c r="F30" s="384"/>
      <c r="G30" s="385"/>
      <c r="H30" s="14" t="s">
        <v>61</v>
      </c>
      <c r="I30" s="11" t="s">
        <v>278</v>
      </c>
      <c r="J30" s="101" t="s">
        <v>27</v>
      </c>
      <c r="K30" s="114"/>
      <c r="L30" s="114" t="s">
        <v>27</v>
      </c>
      <c r="M30" s="114"/>
      <c r="N30" s="114" t="s">
        <v>27</v>
      </c>
      <c r="O30" s="115"/>
      <c r="P30" s="101" t="s">
        <v>27</v>
      </c>
      <c r="Q30" s="114"/>
      <c r="R30" s="114" t="s">
        <v>27</v>
      </c>
      <c r="S30" s="114"/>
      <c r="T30" s="114" t="s">
        <v>27</v>
      </c>
      <c r="U30" s="114"/>
      <c r="V30" s="101" t="s">
        <v>27</v>
      </c>
      <c r="W30" s="114"/>
      <c r="X30" s="114" t="s">
        <v>27</v>
      </c>
      <c r="Y30" s="114"/>
      <c r="Z30" s="114" t="s">
        <v>27</v>
      </c>
      <c r="AA30" s="115"/>
      <c r="AB30" s="116" t="s">
        <v>27</v>
      </c>
      <c r="AC30" s="114"/>
      <c r="AD30" s="114" t="s">
        <v>27</v>
      </c>
      <c r="AE30" s="114"/>
      <c r="AF30" s="114" t="s">
        <v>27</v>
      </c>
      <c r="AG30" s="115"/>
      <c r="AH30" s="60">
        <f>COUNTIF(J30:AG30,"P")</f>
        <v>12</v>
      </c>
      <c r="AI30" s="61">
        <f>COUNTIF(J30:AG30,"E")</f>
        <v>0</v>
      </c>
      <c r="AJ30" s="70">
        <f>AI30/AH30</f>
        <v>0</v>
      </c>
      <c r="AK30" s="46"/>
      <c r="AL30" s="46"/>
    </row>
    <row r="31" spans="2:38" ht="23.25" customHeight="1" x14ac:dyDescent="0.2">
      <c r="B31" s="383" t="s">
        <v>79</v>
      </c>
      <c r="C31" s="384"/>
      <c r="D31" s="384"/>
      <c r="E31" s="384"/>
      <c r="F31" s="384"/>
      <c r="G31" s="385"/>
      <c r="H31" s="14" t="s">
        <v>61</v>
      </c>
      <c r="I31" s="11" t="s">
        <v>279</v>
      </c>
      <c r="J31" s="101"/>
      <c r="K31" s="114"/>
      <c r="L31" s="114" t="s">
        <v>27</v>
      </c>
      <c r="M31" s="114"/>
      <c r="N31" s="114"/>
      <c r="O31" s="115"/>
      <c r="P31" s="101"/>
      <c r="Q31" s="114"/>
      <c r="R31" s="114" t="s">
        <v>27</v>
      </c>
      <c r="S31" s="114"/>
      <c r="T31" s="114"/>
      <c r="U31" s="114"/>
      <c r="V31" s="101"/>
      <c r="W31" s="114"/>
      <c r="X31" s="114" t="s">
        <v>27</v>
      </c>
      <c r="Y31" s="114"/>
      <c r="Z31" s="114"/>
      <c r="AA31" s="115"/>
      <c r="AB31" s="116"/>
      <c r="AC31" s="114"/>
      <c r="AD31" s="114" t="s">
        <v>27</v>
      </c>
      <c r="AE31" s="114"/>
      <c r="AF31" s="114"/>
      <c r="AG31" s="115"/>
      <c r="AH31" s="60">
        <f>COUNTIF(J31:AG31,"P")</f>
        <v>4</v>
      </c>
      <c r="AI31" s="61">
        <f>COUNTIF(J31:AG31,"E")</f>
        <v>0</v>
      </c>
      <c r="AJ31" s="70">
        <f>AI31/AH31</f>
        <v>0</v>
      </c>
      <c r="AK31" s="46"/>
      <c r="AL31" s="46"/>
    </row>
    <row r="32" spans="2:38" ht="16.5" customHeight="1" thickBot="1" x14ac:dyDescent="0.25">
      <c r="B32" s="68"/>
      <c r="C32" s="68"/>
      <c r="D32" s="68"/>
      <c r="E32" s="68"/>
      <c r="F32" s="68"/>
      <c r="G32" s="68"/>
      <c r="H32" s="45"/>
      <c r="I32" s="40"/>
      <c r="J32" s="117"/>
      <c r="K32" s="118"/>
      <c r="L32" s="118"/>
      <c r="M32" s="118"/>
      <c r="N32" s="118"/>
      <c r="O32" s="119"/>
      <c r="P32" s="117"/>
      <c r="Q32" s="118"/>
      <c r="R32" s="118"/>
      <c r="S32" s="118"/>
      <c r="T32" s="118"/>
      <c r="U32" s="118"/>
      <c r="V32" s="117"/>
      <c r="W32" s="118"/>
      <c r="X32" s="118"/>
      <c r="Y32" s="118"/>
      <c r="Z32" s="118"/>
      <c r="AA32" s="119"/>
      <c r="AB32" s="120"/>
      <c r="AC32" s="118"/>
      <c r="AD32" s="118"/>
      <c r="AE32" s="118"/>
      <c r="AF32" s="118"/>
      <c r="AG32" s="119"/>
      <c r="AH32" s="42">
        <f>SUM(AH30:AH31)</f>
        <v>16</v>
      </c>
      <c r="AI32" s="42">
        <f>SUM(AI30:AI31)</f>
        <v>0</v>
      </c>
      <c r="AJ32" s="43">
        <f>+AI32/AH32</f>
        <v>0</v>
      </c>
      <c r="AK32" s="46"/>
      <c r="AL32" s="46"/>
    </row>
    <row r="33" spans="2:38" ht="23.25" customHeight="1" x14ac:dyDescent="0.2">
      <c r="B33" s="377" t="s">
        <v>75</v>
      </c>
      <c r="C33" s="378"/>
      <c r="D33" s="378"/>
      <c r="E33" s="378"/>
      <c r="F33" s="378"/>
      <c r="G33" s="379"/>
      <c r="H33" s="82"/>
      <c r="I33" s="83"/>
      <c r="J33" s="121"/>
      <c r="K33" s="122"/>
      <c r="L33" s="122"/>
      <c r="M33" s="122"/>
      <c r="N33" s="122"/>
      <c r="O33" s="123"/>
      <c r="P33" s="121"/>
      <c r="Q33" s="122"/>
      <c r="R33" s="122"/>
      <c r="S33" s="122"/>
      <c r="T33" s="122"/>
      <c r="U33" s="122"/>
      <c r="V33" s="121"/>
      <c r="W33" s="122"/>
      <c r="X33" s="122"/>
      <c r="Y33" s="122"/>
      <c r="Z33" s="122"/>
      <c r="AA33" s="123"/>
      <c r="AB33" s="124"/>
      <c r="AC33" s="122"/>
      <c r="AD33" s="122"/>
      <c r="AE33" s="122"/>
      <c r="AF33" s="122"/>
      <c r="AG33" s="123"/>
      <c r="AH33" s="57"/>
      <c r="AI33" s="58"/>
      <c r="AJ33" s="69"/>
      <c r="AK33" s="46"/>
      <c r="AL33" s="46"/>
    </row>
    <row r="34" spans="2:38" ht="23.25" customHeight="1" x14ac:dyDescent="0.2">
      <c r="B34" s="380" t="s">
        <v>49</v>
      </c>
      <c r="C34" s="381"/>
      <c r="D34" s="381"/>
      <c r="E34" s="381"/>
      <c r="F34" s="381"/>
      <c r="G34" s="382"/>
      <c r="H34" s="17" t="s">
        <v>58</v>
      </c>
      <c r="I34" s="10" t="s">
        <v>276</v>
      </c>
      <c r="J34" s="101" t="s">
        <v>27</v>
      </c>
      <c r="K34" s="114"/>
      <c r="L34" s="114" t="s">
        <v>27</v>
      </c>
      <c r="M34" s="114"/>
      <c r="N34" s="114" t="s">
        <v>27</v>
      </c>
      <c r="O34" s="115"/>
      <c r="P34" s="101" t="s">
        <v>27</v>
      </c>
      <c r="Q34" s="114"/>
      <c r="R34" s="114" t="s">
        <v>27</v>
      </c>
      <c r="S34" s="114"/>
      <c r="T34" s="114" t="s">
        <v>27</v>
      </c>
      <c r="U34" s="114"/>
      <c r="V34" s="101" t="s">
        <v>27</v>
      </c>
      <c r="W34" s="114"/>
      <c r="X34" s="114" t="s">
        <v>27</v>
      </c>
      <c r="Y34" s="114"/>
      <c r="Z34" s="114" t="s">
        <v>27</v>
      </c>
      <c r="AA34" s="115"/>
      <c r="AB34" s="116" t="s">
        <v>27</v>
      </c>
      <c r="AC34" s="114"/>
      <c r="AD34" s="114" t="s">
        <v>27</v>
      </c>
      <c r="AE34" s="114"/>
      <c r="AF34" s="114" t="s">
        <v>27</v>
      </c>
      <c r="AG34" s="115"/>
      <c r="AH34" s="60">
        <f t="shared" ref="AH34:AH40" si="3">COUNTIF(J34:AG34,"P")</f>
        <v>12</v>
      </c>
      <c r="AI34" s="61">
        <f t="shared" ref="AI34:AI40" si="4">COUNTIF(J34:AG34,"E")</f>
        <v>0</v>
      </c>
      <c r="AJ34" s="70">
        <f t="shared" ref="AJ34:AJ40" si="5">AI34/AH34</f>
        <v>0</v>
      </c>
      <c r="AK34" s="46"/>
      <c r="AL34" s="46"/>
    </row>
    <row r="35" spans="2:38" ht="23.25" customHeight="1" x14ac:dyDescent="0.2">
      <c r="B35" s="341" t="s">
        <v>74</v>
      </c>
      <c r="C35" s="342"/>
      <c r="D35" s="342"/>
      <c r="E35" s="342"/>
      <c r="F35" s="342"/>
      <c r="G35" s="343"/>
      <c r="H35" s="14" t="s">
        <v>59</v>
      </c>
      <c r="I35" s="11" t="s">
        <v>483</v>
      </c>
      <c r="J35" s="101"/>
      <c r="K35" s="114"/>
      <c r="L35" s="114"/>
      <c r="M35" s="114"/>
      <c r="N35" s="114" t="s">
        <v>27</v>
      </c>
      <c r="O35" s="115"/>
      <c r="P35" s="101"/>
      <c r="Q35" s="114"/>
      <c r="R35" s="114"/>
      <c r="S35" s="114"/>
      <c r="T35" s="114"/>
      <c r="U35" s="114"/>
      <c r="V35" s="101"/>
      <c r="W35" s="114"/>
      <c r="X35" s="114"/>
      <c r="Y35" s="114"/>
      <c r="Z35" s="114"/>
      <c r="AA35" s="115"/>
      <c r="AB35" s="116"/>
      <c r="AC35" s="114"/>
      <c r="AD35" s="114"/>
      <c r="AE35" s="114"/>
      <c r="AF35" s="114"/>
      <c r="AG35" s="115"/>
      <c r="AH35" s="60">
        <f t="shared" si="3"/>
        <v>1</v>
      </c>
      <c r="AI35" s="61">
        <f t="shared" si="4"/>
        <v>0</v>
      </c>
      <c r="AJ35" s="70">
        <f t="shared" si="5"/>
        <v>0</v>
      </c>
      <c r="AK35" s="46"/>
      <c r="AL35" s="46"/>
    </row>
    <row r="36" spans="2:38" ht="23.25" customHeight="1" x14ac:dyDescent="0.2">
      <c r="B36" s="350" t="s">
        <v>31</v>
      </c>
      <c r="C36" s="351"/>
      <c r="D36" s="351"/>
      <c r="E36" s="351"/>
      <c r="F36" s="351"/>
      <c r="G36" s="352"/>
      <c r="H36" s="17" t="s">
        <v>60</v>
      </c>
      <c r="I36" s="10" t="s">
        <v>54</v>
      </c>
      <c r="J36" s="101" t="s">
        <v>27</v>
      </c>
      <c r="K36" s="114"/>
      <c r="L36" s="114" t="s">
        <v>27</v>
      </c>
      <c r="M36" s="114"/>
      <c r="N36" s="114" t="s">
        <v>27</v>
      </c>
      <c r="O36" s="115"/>
      <c r="P36" s="101" t="s">
        <v>27</v>
      </c>
      <c r="Q36" s="114"/>
      <c r="R36" s="114" t="s">
        <v>27</v>
      </c>
      <c r="S36" s="114"/>
      <c r="T36" s="114" t="s">
        <v>27</v>
      </c>
      <c r="U36" s="114"/>
      <c r="V36" s="101" t="s">
        <v>27</v>
      </c>
      <c r="W36" s="114"/>
      <c r="X36" s="114" t="s">
        <v>27</v>
      </c>
      <c r="Y36" s="114"/>
      <c r="Z36" s="114" t="s">
        <v>27</v>
      </c>
      <c r="AA36" s="115"/>
      <c r="AB36" s="116" t="s">
        <v>27</v>
      </c>
      <c r="AC36" s="114"/>
      <c r="AD36" s="114" t="s">
        <v>27</v>
      </c>
      <c r="AE36" s="114"/>
      <c r="AF36" s="114" t="s">
        <v>27</v>
      </c>
      <c r="AG36" s="115"/>
      <c r="AH36" s="60">
        <f t="shared" si="3"/>
        <v>12</v>
      </c>
      <c r="AI36" s="61">
        <f t="shared" si="4"/>
        <v>0</v>
      </c>
      <c r="AJ36" s="70">
        <f t="shared" si="5"/>
        <v>0</v>
      </c>
      <c r="AK36" s="46"/>
      <c r="AL36" s="46"/>
    </row>
    <row r="37" spans="2:38" ht="23.25" customHeight="1" x14ac:dyDescent="0.2">
      <c r="B37" s="292" t="s">
        <v>47</v>
      </c>
      <c r="C37" s="293"/>
      <c r="D37" s="293"/>
      <c r="E37" s="293"/>
      <c r="F37" s="293"/>
      <c r="G37" s="294"/>
      <c r="H37" s="18" t="s">
        <v>58</v>
      </c>
      <c r="I37" s="11" t="s">
        <v>444</v>
      </c>
      <c r="J37" s="101" t="s">
        <v>27</v>
      </c>
      <c r="K37" s="114"/>
      <c r="L37" s="114" t="s">
        <v>27</v>
      </c>
      <c r="M37" s="114"/>
      <c r="N37" s="114" t="s">
        <v>27</v>
      </c>
      <c r="O37" s="115"/>
      <c r="P37" s="101" t="s">
        <v>27</v>
      </c>
      <c r="Q37" s="114"/>
      <c r="R37" s="114" t="s">
        <v>27</v>
      </c>
      <c r="S37" s="114"/>
      <c r="T37" s="114" t="s">
        <v>27</v>
      </c>
      <c r="U37" s="114"/>
      <c r="V37" s="101" t="s">
        <v>27</v>
      </c>
      <c r="W37" s="114"/>
      <c r="X37" s="114" t="s">
        <v>27</v>
      </c>
      <c r="Y37" s="114"/>
      <c r="Z37" s="114" t="s">
        <v>27</v>
      </c>
      <c r="AA37" s="115"/>
      <c r="AB37" s="114" t="s">
        <v>27</v>
      </c>
      <c r="AC37" s="114"/>
      <c r="AD37" s="114" t="s">
        <v>27</v>
      </c>
      <c r="AE37" s="114"/>
      <c r="AF37" s="116" t="s">
        <v>27</v>
      </c>
      <c r="AG37" s="115"/>
      <c r="AH37" s="60">
        <f t="shared" si="3"/>
        <v>12</v>
      </c>
      <c r="AI37" s="61">
        <f t="shared" si="4"/>
        <v>0</v>
      </c>
      <c r="AJ37" s="70">
        <f t="shared" si="5"/>
        <v>0</v>
      </c>
      <c r="AK37" s="46"/>
      <c r="AL37" s="46"/>
    </row>
    <row r="38" spans="2:38" ht="23.25" customHeight="1" x14ac:dyDescent="0.2">
      <c r="B38" s="292" t="s">
        <v>280</v>
      </c>
      <c r="C38" s="293"/>
      <c r="D38" s="293"/>
      <c r="E38" s="293"/>
      <c r="F38" s="293"/>
      <c r="G38" s="294"/>
      <c r="H38" s="14" t="s">
        <v>58</v>
      </c>
      <c r="I38" s="11" t="s">
        <v>444</v>
      </c>
      <c r="J38" s="101"/>
      <c r="K38" s="114"/>
      <c r="L38" s="114"/>
      <c r="M38" s="114"/>
      <c r="N38" s="114" t="s">
        <v>27</v>
      </c>
      <c r="O38" s="115"/>
      <c r="P38" s="114"/>
      <c r="Q38" s="114"/>
      <c r="R38" s="114"/>
      <c r="S38" s="114"/>
      <c r="T38" s="114" t="s">
        <v>27</v>
      </c>
      <c r="U38" s="114"/>
      <c r="V38" s="101"/>
      <c r="W38" s="114"/>
      <c r="X38" s="114"/>
      <c r="Y38" s="114"/>
      <c r="Z38" s="114" t="s">
        <v>27</v>
      </c>
      <c r="AA38" s="115"/>
      <c r="AB38" s="114"/>
      <c r="AC38" s="114"/>
      <c r="AD38" s="114"/>
      <c r="AE38" s="114"/>
      <c r="AF38" s="116" t="s">
        <v>27</v>
      </c>
      <c r="AG38" s="115"/>
      <c r="AH38" s="60">
        <f t="shared" si="3"/>
        <v>4</v>
      </c>
      <c r="AI38" s="61">
        <f t="shared" si="4"/>
        <v>0</v>
      </c>
      <c r="AJ38" s="70">
        <f t="shared" si="5"/>
        <v>0</v>
      </c>
      <c r="AK38" s="46"/>
      <c r="AL38" s="46"/>
    </row>
    <row r="39" spans="2:38" ht="23.25" customHeight="1" x14ac:dyDescent="0.2">
      <c r="B39" s="350" t="s">
        <v>73</v>
      </c>
      <c r="C39" s="351"/>
      <c r="D39" s="351"/>
      <c r="E39" s="351"/>
      <c r="F39" s="351"/>
      <c r="G39" s="352"/>
      <c r="H39" s="14" t="s">
        <v>58</v>
      </c>
      <c r="I39" s="11" t="s">
        <v>483</v>
      </c>
      <c r="J39" s="101"/>
      <c r="K39" s="114"/>
      <c r="L39" s="114" t="s">
        <v>27</v>
      </c>
      <c r="M39" s="114"/>
      <c r="N39" s="114"/>
      <c r="O39" s="115"/>
      <c r="P39" s="101"/>
      <c r="Q39" s="114"/>
      <c r="R39" s="114"/>
      <c r="S39" s="114"/>
      <c r="T39" s="114"/>
      <c r="U39" s="114"/>
      <c r="V39" s="101"/>
      <c r="W39" s="114"/>
      <c r="X39" s="114"/>
      <c r="Y39" s="114"/>
      <c r="Z39" s="114"/>
      <c r="AA39" s="115"/>
      <c r="AB39" s="116"/>
      <c r="AC39" s="114"/>
      <c r="AD39" s="114"/>
      <c r="AE39" s="114"/>
      <c r="AF39" s="114"/>
      <c r="AG39" s="115"/>
      <c r="AH39" s="60">
        <f t="shared" si="3"/>
        <v>1</v>
      </c>
      <c r="AI39" s="61">
        <f t="shared" si="4"/>
        <v>0</v>
      </c>
      <c r="AJ39" s="70">
        <f t="shared" si="5"/>
        <v>0</v>
      </c>
      <c r="AK39" s="46"/>
      <c r="AL39" s="46"/>
    </row>
    <row r="40" spans="2:38" ht="23.25" customHeight="1" x14ac:dyDescent="0.2">
      <c r="B40" s="386" t="s">
        <v>30</v>
      </c>
      <c r="C40" s="387"/>
      <c r="D40" s="387"/>
      <c r="E40" s="387"/>
      <c r="F40" s="387"/>
      <c r="G40" s="388"/>
      <c r="H40" s="17" t="s">
        <v>58</v>
      </c>
      <c r="I40" s="10" t="s">
        <v>483</v>
      </c>
      <c r="J40" s="101" t="s">
        <v>27</v>
      </c>
      <c r="K40" s="114"/>
      <c r="L40" s="114"/>
      <c r="M40" s="114"/>
      <c r="N40" s="114"/>
      <c r="O40" s="114"/>
      <c r="P40" s="101" t="s">
        <v>27</v>
      </c>
      <c r="Q40" s="114"/>
      <c r="R40" s="114"/>
      <c r="S40" s="114"/>
      <c r="T40" s="114"/>
      <c r="U40" s="114"/>
      <c r="V40" s="101" t="s">
        <v>27</v>
      </c>
      <c r="W40" s="114"/>
      <c r="X40" s="114"/>
      <c r="Y40" s="114"/>
      <c r="Z40" s="114"/>
      <c r="AA40" s="115"/>
      <c r="AB40" s="116" t="s">
        <v>27</v>
      </c>
      <c r="AC40" s="114"/>
      <c r="AD40" s="114"/>
      <c r="AE40" s="114"/>
      <c r="AF40" s="114"/>
      <c r="AG40" s="115"/>
      <c r="AH40" s="60">
        <f t="shared" si="3"/>
        <v>4</v>
      </c>
      <c r="AI40" s="61">
        <f t="shared" si="4"/>
        <v>0</v>
      </c>
      <c r="AJ40" s="70">
        <f t="shared" si="5"/>
        <v>0</v>
      </c>
      <c r="AK40" s="46"/>
      <c r="AL40" s="46"/>
    </row>
    <row r="41" spans="2:38" x14ac:dyDescent="0.2"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2:38" ht="23.25" customHeight="1" x14ac:dyDescent="0.2">
      <c r="B42" s="344" t="s">
        <v>244</v>
      </c>
      <c r="C42" s="345"/>
      <c r="D42" s="345"/>
      <c r="E42" s="345"/>
      <c r="F42" s="345"/>
      <c r="G42" s="346"/>
      <c r="H42" s="14" t="s">
        <v>58</v>
      </c>
      <c r="I42" s="11" t="s">
        <v>443</v>
      </c>
      <c r="J42" s="101"/>
      <c r="K42" s="114"/>
      <c r="L42" s="114" t="s">
        <v>27</v>
      </c>
      <c r="M42" s="114"/>
      <c r="N42" s="114"/>
      <c r="O42" s="115"/>
      <c r="P42" s="101"/>
      <c r="Q42" s="114"/>
      <c r="R42" s="114"/>
      <c r="S42" s="114"/>
      <c r="T42" s="114" t="s">
        <v>27</v>
      </c>
      <c r="U42" s="114"/>
      <c r="V42" s="101"/>
      <c r="W42" s="114"/>
      <c r="X42" s="114"/>
      <c r="Y42" s="114"/>
      <c r="Z42" s="114"/>
      <c r="AA42" s="115"/>
      <c r="AB42" s="116" t="s">
        <v>27</v>
      </c>
      <c r="AC42" s="114"/>
      <c r="AD42" s="114"/>
      <c r="AE42" s="114"/>
      <c r="AF42" s="114"/>
      <c r="AG42" s="115"/>
      <c r="AH42" s="60">
        <f>COUNTIF(J42:AG42,"P")</f>
        <v>3</v>
      </c>
      <c r="AI42" s="61">
        <f>COUNTIF(J42:AG42,"E")</f>
        <v>0</v>
      </c>
      <c r="AJ42" s="70">
        <f>AI42/AH42</f>
        <v>0</v>
      </c>
      <c r="AK42" s="46"/>
      <c r="AL42" s="46"/>
    </row>
    <row r="43" spans="2:38" ht="23.25" customHeight="1" x14ac:dyDescent="0.2">
      <c r="B43" s="344" t="s">
        <v>48</v>
      </c>
      <c r="C43" s="345"/>
      <c r="D43" s="345"/>
      <c r="E43" s="345"/>
      <c r="F43" s="345"/>
      <c r="G43" s="346"/>
      <c r="H43" s="14" t="s">
        <v>58</v>
      </c>
      <c r="I43" s="10" t="s">
        <v>485</v>
      </c>
      <c r="J43" s="101"/>
      <c r="K43" s="114"/>
      <c r="L43" s="114"/>
      <c r="M43" s="114"/>
      <c r="N43" s="114"/>
      <c r="O43" s="115"/>
      <c r="P43" s="101"/>
      <c r="Q43" s="114"/>
      <c r="R43" s="114"/>
      <c r="S43" s="114"/>
      <c r="T43" s="114"/>
      <c r="U43" s="114"/>
      <c r="V43" s="101"/>
      <c r="W43" s="114"/>
      <c r="X43" s="114"/>
      <c r="Y43" s="114"/>
      <c r="Z43" s="114"/>
      <c r="AA43" s="115"/>
      <c r="AB43" s="116" t="s">
        <v>27</v>
      </c>
      <c r="AC43" s="114"/>
      <c r="AD43" s="114"/>
      <c r="AE43" s="114"/>
      <c r="AF43" s="114"/>
      <c r="AG43" s="115"/>
      <c r="AH43" s="60">
        <f>COUNTIF(J43:AG43,"P")</f>
        <v>1</v>
      </c>
      <c r="AI43" s="61">
        <f>COUNTIF(J43:AG43,"E")</f>
        <v>0</v>
      </c>
      <c r="AJ43" s="70">
        <f>AI43/AH43</f>
        <v>0</v>
      </c>
      <c r="AK43" s="46"/>
      <c r="AL43" s="46"/>
    </row>
    <row r="44" spans="2:38" ht="23.25" customHeight="1" x14ac:dyDescent="0.2">
      <c r="B44" s="344" t="s">
        <v>81</v>
      </c>
      <c r="C44" s="345"/>
      <c r="D44" s="345"/>
      <c r="E44" s="345"/>
      <c r="F44" s="345"/>
      <c r="G44" s="346"/>
      <c r="H44" s="17" t="s">
        <v>60</v>
      </c>
      <c r="I44" s="11" t="s">
        <v>443</v>
      </c>
      <c r="J44" s="101" t="s">
        <v>27</v>
      </c>
      <c r="K44" s="114"/>
      <c r="L44" s="114" t="s">
        <v>27</v>
      </c>
      <c r="M44" s="114"/>
      <c r="N44" s="114" t="s">
        <v>27</v>
      </c>
      <c r="O44" s="115"/>
      <c r="P44" s="101" t="s">
        <v>27</v>
      </c>
      <c r="Q44" s="114"/>
      <c r="R44" s="114" t="s">
        <v>27</v>
      </c>
      <c r="S44" s="114"/>
      <c r="T44" s="114" t="s">
        <v>27</v>
      </c>
      <c r="U44" s="114"/>
      <c r="V44" s="101" t="s">
        <v>27</v>
      </c>
      <c r="W44" s="114"/>
      <c r="X44" s="114" t="s">
        <v>27</v>
      </c>
      <c r="Y44" s="114"/>
      <c r="Z44" s="114" t="s">
        <v>27</v>
      </c>
      <c r="AA44" s="115"/>
      <c r="AB44" s="116" t="s">
        <v>27</v>
      </c>
      <c r="AC44" s="114"/>
      <c r="AD44" s="114" t="s">
        <v>27</v>
      </c>
      <c r="AE44" s="114"/>
      <c r="AF44" s="114" t="s">
        <v>27</v>
      </c>
      <c r="AG44" s="115"/>
      <c r="AH44" s="60">
        <f>COUNTIF(J44:AG44,"P")</f>
        <v>12</v>
      </c>
      <c r="AI44" s="61">
        <f>COUNTIF(J44:AG44,"E")</f>
        <v>0</v>
      </c>
      <c r="AJ44" s="70">
        <f>AI44/AH44</f>
        <v>0</v>
      </c>
      <c r="AK44" s="46"/>
      <c r="AL44" s="46"/>
    </row>
    <row r="45" spans="2:38" ht="15" customHeight="1" thickBot="1" x14ac:dyDescent="0.25">
      <c r="B45" s="71"/>
      <c r="C45" s="71"/>
      <c r="D45" s="71"/>
      <c r="E45" s="71"/>
      <c r="F45" s="71"/>
      <c r="G45" s="74"/>
      <c r="H45" s="45"/>
      <c r="I45" s="27"/>
      <c r="J45" s="117"/>
      <c r="K45" s="118"/>
      <c r="L45" s="118"/>
      <c r="M45" s="118"/>
      <c r="N45" s="118"/>
      <c r="O45" s="119"/>
      <c r="P45" s="117"/>
      <c r="Q45" s="118"/>
      <c r="R45" s="118"/>
      <c r="S45" s="118"/>
      <c r="T45" s="118"/>
      <c r="U45" s="118"/>
      <c r="V45" s="117"/>
      <c r="W45" s="118"/>
      <c r="X45" s="118"/>
      <c r="Y45" s="118"/>
      <c r="Z45" s="118"/>
      <c r="AA45" s="119"/>
      <c r="AB45" s="120"/>
      <c r="AC45" s="118"/>
      <c r="AD45" s="118"/>
      <c r="AE45" s="118"/>
      <c r="AF45" s="118"/>
      <c r="AG45" s="119"/>
      <c r="AH45" s="42">
        <f>SUM(AH34:AH44)</f>
        <v>62</v>
      </c>
      <c r="AI45" s="42">
        <f>SUM(AI34:AI44)</f>
        <v>0</v>
      </c>
      <c r="AJ45" s="43">
        <f>+AI45/AH45</f>
        <v>0</v>
      </c>
      <c r="AK45" s="46"/>
      <c r="AL45" s="46"/>
    </row>
    <row r="46" spans="2:38" ht="23.25" customHeight="1" x14ac:dyDescent="0.2">
      <c r="B46" s="286" t="s">
        <v>76</v>
      </c>
      <c r="C46" s="287"/>
      <c r="D46" s="287"/>
      <c r="E46" s="287"/>
      <c r="F46" s="287"/>
      <c r="G46" s="389"/>
      <c r="H46" s="82"/>
      <c r="I46" s="83"/>
      <c r="J46" s="121"/>
      <c r="K46" s="122"/>
      <c r="L46" s="122"/>
      <c r="M46" s="122"/>
      <c r="N46" s="122"/>
      <c r="O46" s="123"/>
      <c r="P46" s="121"/>
      <c r="Q46" s="122"/>
      <c r="R46" s="122"/>
      <c r="S46" s="122"/>
      <c r="T46" s="122"/>
      <c r="U46" s="122"/>
      <c r="V46" s="121"/>
      <c r="W46" s="122"/>
      <c r="X46" s="122"/>
      <c r="Y46" s="122"/>
      <c r="Z46" s="122"/>
      <c r="AA46" s="123"/>
      <c r="AB46" s="121"/>
      <c r="AC46" s="122"/>
      <c r="AD46" s="122"/>
      <c r="AE46" s="122"/>
      <c r="AF46" s="122"/>
      <c r="AG46" s="123"/>
      <c r="AH46" s="57"/>
      <c r="AI46" s="58"/>
      <c r="AJ46" s="69"/>
      <c r="AK46" s="46"/>
      <c r="AL46" s="46"/>
    </row>
    <row r="47" spans="2:38" ht="23.25" customHeight="1" x14ac:dyDescent="0.2">
      <c r="B47" s="295" t="s">
        <v>281</v>
      </c>
      <c r="C47" s="296"/>
      <c r="D47" s="296"/>
      <c r="E47" s="296"/>
      <c r="F47" s="296"/>
      <c r="G47" s="297"/>
      <c r="H47" s="17" t="s">
        <v>60</v>
      </c>
      <c r="I47" s="10"/>
      <c r="J47" s="101"/>
      <c r="K47" s="114"/>
      <c r="L47" s="114"/>
      <c r="M47" s="114"/>
      <c r="N47" s="114"/>
      <c r="O47" s="115"/>
      <c r="P47" s="114"/>
      <c r="Q47" s="114"/>
      <c r="R47" s="114"/>
      <c r="S47" s="114"/>
      <c r="T47" s="101" t="s">
        <v>27</v>
      </c>
      <c r="U47" s="114"/>
      <c r="V47" s="101"/>
      <c r="W47" s="114"/>
      <c r="X47" s="114"/>
      <c r="Y47" s="114"/>
      <c r="Z47" s="114"/>
      <c r="AA47" s="115"/>
      <c r="AB47" s="116"/>
      <c r="AC47" s="114"/>
      <c r="AD47" s="114"/>
      <c r="AE47" s="114"/>
      <c r="AF47" s="114" t="s">
        <v>27</v>
      </c>
      <c r="AG47" s="115"/>
      <c r="AH47" s="60">
        <f>COUNTIF(J47:AG47,"P")</f>
        <v>2</v>
      </c>
      <c r="AI47" s="61">
        <f>COUNTIF(J47:AG47,"E")</f>
        <v>0</v>
      </c>
      <c r="AJ47" s="70">
        <f>AI47/AH47</f>
        <v>0</v>
      </c>
      <c r="AK47" s="46"/>
      <c r="AL47" s="46"/>
    </row>
    <row r="48" spans="2:38" ht="13.5" customHeight="1" x14ac:dyDescent="0.2">
      <c r="B48" s="71"/>
      <c r="C48" s="71"/>
      <c r="D48" s="71"/>
      <c r="E48" s="71"/>
      <c r="F48" s="71"/>
      <c r="G48" s="71"/>
      <c r="H48" s="45"/>
      <c r="I48" s="212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4"/>
      <c r="AI48" s="214"/>
      <c r="AJ48" s="215"/>
      <c r="AK48" s="46"/>
      <c r="AL48" s="46"/>
    </row>
    <row r="49" spans="2:38" x14ac:dyDescent="0.2"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2:38" ht="23.25" customHeight="1" x14ac:dyDescent="0.2">
      <c r="B50" s="298" t="s">
        <v>245</v>
      </c>
      <c r="C50" s="299"/>
      <c r="D50" s="299"/>
      <c r="E50" s="299"/>
      <c r="F50" s="299"/>
      <c r="G50" s="300"/>
      <c r="H50" s="17" t="s">
        <v>59</v>
      </c>
      <c r="I50" s="10" t="s">
        <v>486</v>
      </c>
      <c r="J50" s="101"/>
      <c r="K50" s="114"/>
      <c r="L50" s="114"/>
      <c r="M50" s="114"/>
      <c r="N50" s="114"/>
      <c r="O50" s="115"/>
      <c r="P50" s="101"/>
      <c r="Q50" s="114"/>
      <c r="R50" s="114" t="s">
        <v>27</v>
      </c>
      <c r="S50" s="114"/>
      <c r="T50" s="114"/>
      <c r="U50" s="114"/>
      <c r="V50" s="101"/>
      <c r="W50" s="114"/>
      <c r="X50" s="114"/>
      <c r="Y50" s="114"/>
      <c r="Z50" s="114"/>
      <c r="AA50" s="115"/>
      <c r="AB50" s="116" t="s">
        <v>27</v>
      </c>
      <c r="AC50" s="114"/>
      <c r="AD50" s="114"/>
      <c r="AE50" s="114"/>
      <c r="AF50" s="114"/>
      <c r="AG50" s="115"/>
      <c r="AH50" s="60">
        <f t="shared" ref="AH50:AH61" si="6">COUNTIF(J50:AG50,"P")</f>
        <v>2</v>
      </c>
      <c r="AI50" s="61">
        <f t="shared" ref="AI50:AI61" si="7">COUNTIF(J50:AG50,"E")</f>
        <v>0</v>
      </c>
      <c r="AJ50" s="70">
        <f t="shared" ref="AJ50:AJ62" si="8">AI50/AH50</f>
        <v>0</v>
      </c>
      <c r="AK50" s="46"/>
      <c r="AL50" s="46"/>
    </row>
    <row r="51" spans="2:38" ht="23.25" customHeight="1" x14ac:dyDescent="0.2">
      <c r="B51" s="298" t="s">
        <v>83</v>
      </c>
      <c r="C51" s="299"/>
      <c r="D51" s="299"/>
      <c r="E51" s="299"/>
      <c r="F51" s="299"/>
      <c r="G51" s="300"/>
      <c r="H51" s="17" t="s">
        <v>59</v>
      </c>
      <c r="I51" s="10" t="s">
        <v>483</v>
      </c>
      <c r="J51" s="101"/>
      <c r="K51" s="114"/>
      <c r="L51" s="114"/>
      <c r="M51" s="114"/>
      <c r="N51" s="114"/>
      <c r="O51" s="115"/>
      <c r="P51" s="101"/>
      <c r="Q51" s="114"/>
      <c r="R51" s="114"/>
      <c r="S51" s="114"/>
      <c r="T51" s="114"/>
      <c r="U51" s="114"/>
      <c r="V51" s="101"/>
      <c r="W51" s="114"/>
      <c r="X51" s="114"/>
      <c r="Y51" s="114"/>
      <c r="Z51" s="114" t="s">
        <v>27</v>
      </c>
      <c r="AA51" s="125"/>
      <c r="AB51" s="101"/>
      <c r="AC51" s="114"/>
      <c r="AD51" s="114"/>
      <c r="AE51" s="114"/>
      <c r="AF51" s="114"/>
      <c r="AG51" s="115"/>
      <c r="AH51" s="60">
        <f t="shared" si="6"/>
        <v>1</v>
      </c>
      <c r="AI51" s="61">
        <f t="shared" si="7"/>
        <v>0</v>
      </c>
      <c r="AJ51" s="70">
        <f t="shared" si="8"/>
        <v>0</v>
      </c>
      <c r="AK51" s="46"/>
      <c r="AL51" s="46"/>
    </row>
    <row r="52" spans="2:38" ht="23.25" customHeight="1" x14ac:dyDescent="0.2">
      <c r="B52" s="298" t="s">
        <v>77</v>
      </c>
      <c r="C52" s="299"/>
      <c r="D52" s="299"/>
      <c r="E52" s="299"/>
      <c r="F52" s="299"/>
      <c r="G52" s="300"/>
      <c r="H52" s="17" t="s">
        <v>59</v>
      </c>
      <c r="I52" s="10" t="s">
        <v>483</v>
      </c>
      <c r="J52" s="101"/>
      <c r="K52" s="114"/>
      <c r="L52" s="114"/>
      <c r="M52" s="114"/>
      <c r="N52" s="114"/>
      <c r="O52" s="115"/>
      <c r="P52" s="101"/>
      <c r="Q52" s="114"/>
      <c r="R52" s="114"/>
      <c r="S52" s="114"/>
      <c r="T52" s="114"/>
      <c r="U52" s="114"/>
      <c r="V52" s="101"/>
      <c r="W52" s="114"/>
      <c r="X52" s="114"/>
      <c r="Y52" s="114"/>
      <c r="Z52" s="114" t="s">
        <v>27</v>
      </c>
      <c r="AA52" s="115"/>
      <c r="AB52" s="116"/>
      <c r="AC52" s="114"/>
      <c r="AD52" s="114"/>
      <c r="AE52" s="114"/>
      <c r="AF52" s="114"/>
      <c r="AG52" s="115"/>
      <c r="AH52" s="60">
        <f t="shared" si="6"/>
        <v>1</v>
      </c>
      <c r="AI52" s="61">
        <f t="shared" si="7"/>
        <v>0</v>
      </c>
      <c r="AJ52" s="70">
        <f t="shared" si="8"/>
        <v>0</v>
      </c>
      <c r="AK52" s="46"/>
      <c r="AL52" s="46"/>
    </row>
    <row r="53" spans="2:38" ht="23.25" customHeight="1" x14ac:dyDescent="0.2">
      <c r="B53" s="298" t="s">
        <v>282</v>
      </c>
      <c r="C53" s="299"/>
      <c r="D53" s="299"/>
      <c r="E53" s="299"/>
      <c r="F53" s="299"/>
      <c r="G53" s="300"/>
      <c r="H53" s="17" t="s">
        <v>59</v>
      </c>
      <c r="I53" s="10" t="s">
        <v>483</v>
      </c>
      <c r="J53" s="101"/>
      <c r="K53" s="114"/>
      <c r="L53" s="114" t="s">
        <v>27</v>
      </c>
      <c r="M53" s="114"/>
      <c r="N53" s="114"/>
      <c r="O53" s="115"/>
      <c r="P53" s="101"/>
      <c r="Q53" s="114"/>
      <c r="R53" s="114"/>
      <c r="S53" s="114"/>
      <c r="T53" s="114"/>
      <c r="U53" s="114"/>
      <c r="V53" s="101"/>
      <c r="W53" s="114"/>
      <c r="X53" s="114"/>
      <c r="Y53" s="114"/>
      <c r="Z53" s="114"/>
      <c r="AA53" s="115"/>
      <c r="AB53" s="116"/>
      <c r="AC53" s="114"/>
      <c r="AD53" s="114"/>
      <c r="AE53" s="114"/>
      <c r="AF53" s="114"/>
      <c r="AG53" s="115"/>
      <c r="AH53" s="60">
        <f t="shared" si="6"/>
        <v>1</v>
      </c>
      <c r="AI53" s="61">
        <f t="shared" si="7"/>
        <v>0</v>
      </c>
      <c r="AJ53" s="70">
        <f t="shared" si="8"/>
        <v>0</v>
      </c>
      <c r="AK53" s="46"/>
      <c r="AL53" s="46"/>
    </row>
    <row r="54" spans="2:38" ht="23.25" customHeight="1" x14ac:dyDescent="0.2">
      <c r="B54" s="298" t="s">
        <v>283</v>
      </c>
      <c r="C54" s="299"/>
      <c r="D54" s="299"/>
      <c r="E54" s="299"/>
      <c r="F54" s="299"/>
      <c r="G54" s="300"/>
      <c r="H54" s="17" t="s">
        <v>59</v>
      </c>
      <c r="I54" s="10" t="s">
        <v>483</v>
      </c>
      <c r="J54" s="101"/>
      <c r="K54" s="114"/>
      <c r="L54" s="114"/>
      <c r="M54" s="114"/>
      <c r="N54" s="114"/>
      <c r="O54" s="115"/>
      <c r="P54" s="101" t="s">
        <v>27</v>
      </c>
      <c r="Q54" s="114"/>
      <c r="R54" s="114"/>
      <c r="S54" s="114"/>
      <c r="T54" s="114"/>
      <c r="U54" s="114"/>
      <c r="V54" s="101"/>
      <c r="W54" s="114"/>
      <c r="X54" s="114"/>
      <c r="Y54" s="114"/>
      <c r="Z54" s="114"/>
      <c r="AA54" s="115"/>
      <c r="AB54" s="116"/>
      <c r="AC54" s="114"/>
      <c r="AD54" s="114"/>
      <c r="AE54" s="114"/>
      <c r="AF54" s="114"/>
      <c r="AG54" s="115"/>
      <c r="AH54" s="60">
        <f t="shared" si="6"/>
        <v>1</v>
      </c>
      <c r="AI54" s="61">
        <f t="shared" si="7"/>
        <v>0</v>
      </c>
      <c r="AJ54" s="70">
        <f t="shared" si="8"/>
        <v>0</v>
      </c>
      <c r="AK54" s="46"/>
      <c r="AL54" s="46"/>
    </row>
    <row r="55" spans="2:38" ht="23.25" customHeight="1" x14ac:dyDescent="0.2">
      <c r="B55" s="347" t="s">
        <v>87</v>
      </c>
      <c r="C55" s="348"/>
      <c r="D55" s="348"/>
      <c r="E55" s="348"/>
      <c r="F55" s="348"/>
      <c r="G55" s="349"/>
      <c r="H55" s="17" t="s">
        <v>59</v>
      </c>
      <c r="I55" s="10" t="s">
        <v>483</v>
      </c>
      <c r="J55" s="101" t="s">
        <v>27</v>
      </c>
      <c r="K55" s="114"/>
      <c r="L55" s="114"/>
      <c r="M55" s="114"/>
      <c r="N55" s="114"/>
      <c r="O55" s="115"/>
      <c r="P55" s="101"/>
      <c r="Q55" s="114"/>
      <c r="R55" s="114"/>
      <c r="S55" s="114"/>
      <c r="T55" s="114"/>
      <c r="U55" s="114"/>
      <c r="V55" s="101"/>
      <c r="W55" s="114"/>
      <c r="X55" s="114"/>
      <c r="Y55" s="114"/>
      <c r="Z55" s="114"/>
      <c r="AA55" s="115"/>
      <c r="AB55" s="116"/>
      <c r="AC55" s="114"/>
      <c r="AD55" s="114"/>
      <c r="AE55" s="114"/>
      <c r="AF55" s="114"/>
      <c r="AG55" s="115"/>
      <c r="AH55" s="60">
        <f t="shared" si="6"/>
        <v>1</v>
      </c>
      <c r="AI55" s="61">
        <f t="shared" si="7"/>
        <v>0</v>
      </c>
      <c r="AJ55" s="70">
        <f t="shared" si="8"/>
        <v>0</v>
      </c>
      <c r="AK55" s="46"/>
      <c r="AL55" s="46"/>
    </row>
    <row r="56" spans="2:38" ht="23.25" customHeight="1" x14ac:dyDescent="0.2">
      <c r="B56" s="347" t="s">
        <v>80</v>
      </c>
      <c r="C56" s="348"/>
      <c r="D56" s="348"/>
      <c r="E56" s="348"/>
      <c r="F56" s="348"/>
      <c r="G56" s="349"/>
      <c r="H56" s="17" t="s">
        <v>59</v>
      </c>
      <c r="I56" s="10" t="s">
        <v>483</v>
      </c>
      <c r="J56" s="101"/>
      <c r="K56" s="114"/>
      <c r="L56" s="114"/>
      <c r="M56" s="114"/>
      <c r="N56" s="114"/>
      <c r="O56" s="115"/>
      <c r="P56" s="101" t="s">
        <v>27</v>
      </c>
      <c r="Q56" s="114"/>
      <c r="R56" s="114"/>
      <c r="S56" s="114"/>
      <c r="T56" s="114"/>
      <c r="U56" s="114"/>
      <c r="V56" s="101"/>
      <c r="W56" s="114"/>
      <c r="X56" s="114"/>
      <c r="Y56" s="114"/>
      <c r="Z56" s="114"/>
      <c r="AA56" s="115"/>
      <c r="AB56" s="116"/>
      <c r="AC56" s="114"/>
      <c r="AD56" s="114"/>
      <c r="AE56" s="114"/>
      <c r="AF56" s="114"/>
      <c r="AG56" s="115"/>
      <c r="AH56" s="60">
        <f t="shared" si="6"/>
        <v>1</v>
      </c>
      <c r="AI56" s="61">
        <f t="shared" si="7"/>
        <v>0</v>
      </c>
      <c r="AJ56" s="70">
        <f t="shared" si="8"/>
        <v>0</v>
      </c>
      <c r="AK56" s="46"/>
      <c r="AL56" s="46"/>
    </row>
    <row r="57" spans="2:38" ht="23.25" customHeight="1" x14ac:dyDescent="0.2">
      <c r="B57" s="295" t="s">
        <v>246</v>
      </c>
      <c r="C57" s="296"/>
      <c r="D57" s="296"/>
      <c r="E57" s="296"/>
      <c r="F57" s="296"/>
      <c r="G57" s="297"/>
      <c r="H57" s="17" t="s">
        <v>59</v>
      </c>
      <c r="I57" s="10" t="s">
        <v>483</v>
      </c>
      <c r="J57" s="101" t="s">
        <v>27</v>
      </c>
      <c r="K57" s="114"/>
      <c r="L57" s="114" t="s">
        <v>27</v>
      </c>
      <c r="M57" s="114"/>
      <c r="N57" s="114"/>
      <c r="O57" s="115"/>
      <c r="P57" s="101" t="s">
        <v>27</v>
      </c>
      <c r="Q57" s="114"/>
      <c r="R57" s="114" t="s">
        <v>27</v>
      </c>
      <c r="S57" s="114"/>
      <c r="T57" s="114"/>
      <c r="U57" s="114"/>
      <c r="V57" s="101" t="s">
        <v>27</v>
      </c>
      <c r="W57" s="114"/>
      <c r="X57" s="114" t="s">
        <v>27</v>
      </c>
      <c r="Y57" s="114"/>
      <c r="Z57" s="114"/>
      <c r="AA57" s="115"/>
      <c r="AB57" s="116" t="s">
        <v>27</v>
      </c>
      <c r="AC57" s="114"/>
      <c r="AD57" s="114" t="s">
        <v>27</v>
      </c>
      <c r="AE57" s="114"/>
      <c r="AF57" s="114"/>
      <c r="AG57" s="115"/>
      <c r="AH57" s="60">
        <f t="shared" si="6"/>
        <v>8</v>
      </c>
      <c r="AI57" s="61">
        <f t="shared" si="7"/>
        <v>0</v>
      </c>
      <c r="AJ57" s="70">
        <f t="shared" si="8"/>
        <v>0</v>
      </c>
      <c r="AK57" s="46"/>
      <c r="AL57" s="46"/>
    </row>
    <row r="58" spans="2:38" ht="23.25" customHeight="1" x14ac:dyDescent="0.2">
      <c r="B58" s="295" t="s">
        <v>89</v>
      </c>
      <c r="C58" s="296"/>
      <c r="D58" s="296"/>
      <c r="E58" s="296"/>
      <c r="F58" s="296"/>
      <c r="G58" s="297"/>
      <c r="H58" s="17" t="s">
        <v>59</v>
      </c>
      <c r="I58" s="10" t="s">
        <v>483</v>
      </c>
      <c r="J58" s="101"/>
      <c r="K58" s="114"/>
      <c r="L58" s="114"/>
      <c r="M58" s="114"/>
      <c r="N58" s="114" t="s">
        <v>27</v>
      </c>
      <c r="O58" s="115"/>
      <c r="P58" s="101"/>
      <c r="Q58" s="114"/>
      <c r="R58" s="114"/>
      <c r="S58" s="114"/>
      <c r="T58" s="114"/>
      <c r="U58" s="114"/>
      <c r="V58" s="101"/>
      <c r="W58" s="114"/>
      <c r="X58" s="114"/>
      <c r="Y58" s="114"/>
      <c r="Z58" s="114"/>
      <c r="AA58" s="115"/>
      <c r="AB58" s="116"/>
      <c r="AC58" s="114"/>
      <c r="AD58" s="114"/>
      <c r="AE58" s="114"/>
      <c r="AF58" s="114"/>
      <c r="AG58" s="115"/>
      <c r="AH58" s="60">
        <f t="shared" si="6"/>
        <v>1</v>
      </c>
      <c r="AI58" s="61">
        <f t="shared" si="7"/>
        <v>0</v>
      </c>
      <c r="AJ58" s="70">
        <f t="shared" si="8"/>
        <v>0</v>
      </c>
      <c r="AK58" s="46"/>
      <c r="AL58" s="46"/>
    </row>
    <row r="59" spans="2:38" ht="23.25" customHeight="1" x14ac:dyDescent="0.2">
      <c r="B59" s="295" t="s">
        <v>476</v>
      </c>
      <c r="C59" s="296"/>
      <c r="D59" s="296"/>
      <c r="E59" s="296"/>
      <c r="F59" s="296"/>
      <c r="G59" s="297"/>
      <c r="H59" s="17"/>
      <c r="I59" s="10"/>
      <c r="J59" s="101"/>
      <c r="K59" s="114"/>
      <c r="L59" s="114" t="s">
        <v>27</v>
      </c>
      <c r="M59" s="114"/>
      <c r="N59" s="114"/>
      <c r="O59" s="115"/>
      <c r="P59" s="101" t="s">
        <v>27</v>
      </c>
      <c r="Q59" s="114"/>
      <c r="R59" s="114"/>
      <c r="S59" s="114"/>
      <c r="T59" s="114" t="s">
        <v>27</v>
      </c>
      <c r="U59" s="114"/>
      <c r="V59" s="101"/>
      <c r="W59" s="114"/>
      <c r="X59" s="114" t="s">
        <v>27</v>
      </c>
      <c r="Y59" s="114"/>
      <c r="Z59" s="114"/>
      <c r="AA59" s="115"/>
      <c r="AB59" s="116" t="s">
        <v>27</v>
      </c>
      <c r="AC59" s="114"/>
      <c r="AD59" s="114"/>
      <c r="AE59" s="114"/>
      <c r="AF59" s="114" t="s">
        <v>27</v>
      </c>
      <c r="AG59" s="115"/>
      <c r="AH59" s="60">
        <f t="shared" si="6"/>
        <v>6</v>
      </c>
      <c r="AI59" s="61">
        <f t="shared" si="7"/>
        <v>0</v>
      </c>
      <c r="AJ59" s="70">
        <f t="shared" si="8"/>
        <v>0</v>
      </c>
      <c r="AK59" s="46"/>
      <c r="AL59" s="46"/>
    </row>
    <row r="60" spans="2:38" ht="23.25" customHeight="1" x14ac:dyDescent="0.2">
      <c r="B60" s="295" t="s">
        <v>84</v>
      </c>
      <c r="C60" s="296"/>
      <c r="D60" s="296"/>
      <c r="E60" s="296"/>
      <c r="F60" s="296"/>
      <c r="G60" s="297"/>
      <c r="H60" s="17" t="s">
        <v>59</v>
      </c>
      <c r="I60" s="10" t="s">
        <v>483</v>
      </c>
      <c r="J60" s="101"/>
      <c r="K60" s="114"/>
      <c r="L60" s="114" t="s">
        <v>27</v>
      </c>
      <c r="M60" s="114"/>
      <c r="N60" s="114"/>
      <c r="O60" s="115"/>
      <c r="P60" s="101"/>
      <c r="Q60" s="114"/>
      <c r="R60" s="114"/>
      <c r="S60" s="114"/>
      <c r="T60" s="114"/>
      <c r="U60" s="114"/>
      <c r="V60" s="101"/>
      <c r="W60" s="114"/>
      <c r="X60" s="114"/>
      <c r="Y60" s="114"/>
      <c r="Z60" s="114"/>
      <c r="AA60" s="115"/>
      <c r="AB60" s="116"/>
      <c r="AC60" s="114"/>
      <c r="AD60" s="114"/>
      <c r="AE60" s="114"/>
      <c r="AF60" s="114"/>
      <c r="AG60" s="115"/>
      <c r="AH60" s="60">
        <f t="shared" si="6"/>
        <v>1</v>
      </c>
      <c r="AI60" s="61">
        <f t="shared" si="7"/>
        <v>0</v>
      </c>
      <c r="AJ60" s="70">
        <f t="shared" si="8"/>
        <v>0</v>
      </c>
      <c r="AK60" s="46"/>
      <c r="AL60" s="46"/>
    </row>
    <row r="61" spans="2:38" ht="23.25" customHeight="1" x14ac:dyDescent="0.2">
      <c r="B61" s="295" t="s">
        <v>91</v>
      </c>
      <c r="C61" s="296"/>
      <c r="D61" s="296"/>
      <c r="E61" s="296"/>
      <c r="F61" s="296"/>
      <c r="G61" s="297"/>
      <c r="H61" s="17" t="s">
        <v>59</v>
      </c>
      <c r="I61" s="10" t="s">
        <v>441</v>
      </c>
      <c r="J61" s="101" t="s">
        <v>27</v>
      </c>
      <c r="K61" s="114"/>
      <c r="L61" s="114" t="s">
        <v>27</v>
      </c>
      <c r="M61" s="114"/>
      <c r="N61" s="114" t="s">
        <v>27</v>
      </c>
      <c r="O61" s="115"/>
      <c r="P61" s="101" t="s">
        <v>27</v>
      </c>
      <c r="Q61" s="114"/>
      <c r="R61" s="114" t="s">
        <v>27</v>
      </c>
      <c r="S61" s="114"/>
      <c r="T61" s="114" t="s">
        <v>27</v>
      </c>
      <c r="U61" s="114"/>
      <c r="V61" s="101" t="s">
        <v>27</v>
      </c>
      <c r="W61" s="114"/>
      <c r="X61" s="114" t="s">
        <v>27</v>
      </c>
      <c r="Y61" s="114"/>
      <c r="Z61" s="114" t="s">
        <v>27</v>
      </c>
      <c r="AA61" s="115"/>
      <c r="AB61" s="116" t="s">
        <v>27</v>
      </c>
      <c r="AC61" s="114"/>
      <c r="AD61" s="114" t="s">
        <v>27</v>
      </c>
      <c r="AE61" s="114"/>
      <c r="AF61" s="114" t="s">
        <v>27</v>
      </c>
      <c r="AG61" s="115"/>
      <c r="AH61" s="60">
        <f t="shared" si="6"/>
        <v>12</v>
      </c>
      <c r="AI61" s="61">
        <f t="shared" si="7"/>
        <v>0</v>
      </c>
      <c r="AJ61" s="70">
        <f t="shared" si="8"/>
        <v>0</v>
      </c>
      <c r="AK61" s="46"/>
      <c r="AL61" s="46"/>
    </row>
    <row r="62" spans="2:38" ht="10.5" customHeight="1" x14ac:dyDescent="0.2">
      <c r="B62" s="71"/>
      <c r="C62" s="71"/>
      <c r="D62" s="71"/>
      <c r="E62" s="71"/>
      <c r="F62" s="71"/>
      <c r="G62" s="71"/>
      <c r="H62" s="45"/>
      <c r="I62" s="212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6">
        <f>SUM(AH50:AH61)</f>
        <v>36</v>
      </c>
      <c r="AI62" s="216">
        <f>SUM(AI50:AI61)</f>
        <v>0</v>
      </c>
      <c r="AJ62" s="217">
        <f t="shared" si="8"/>
        <v>0</v>
      </c>
      <c r="AK62" s="46"/>
      <c r="AL62" s="46"/>
    </row>
    <row r="63" spans="2:38" ht="13.5" thickBot="1" x14ac:dyDescent="0.25"/>
    <row r="64" spans="2:38" ht="23.25" customHeight="1" x14ac:dyDescent="0.2">
      <c r="B64" s="286" t="s">
        <v>78</v>
      </c>
      <c r="C64" s="287"/>
      <c r="D64" s="287"/>
      <c r="E64" s="287"/>
      <c r="F64" s="287"/>
      <c r="G64" s="389"/>
      <c r="H64" s="82"/>
      <c r="I64" s="196"/>
      <c r="J64" s="192"/>
      <c r="K64" s="90"/>
      <c r="L64" s="90"/>
      <c r="M64" s="90"/>
      <c r="N64" s="90"/>
      <c r="O64" s="90"/>
      <c r="P64" s="89"/>
      <c r="Q64" s="90"/>
      <c r="R64" s="90"/>
      <c r="S64" s="90"/>
      <c r="T64" s="90"/>
      <c r="U64" s="90"/>
      <c r="V64" s="89"/>
      <c r="W64" s="90"/>
      <c r="X64" s="90"/>
      <c r="Y64" s="90"/>
      <c r="Z64" s="90"/>
      <c r="AA64" s="90"/>
      <c r="AB64" s="89"/>
      <c r="AC64" s="90"/>
      <c r="AD64" s="90"/>
      <c r="AE64" s="90"/>
      <c r="AF64" s="90"/>
      <c r="AG64" s="195"/>
      <c r="AH64" s="57"/>
      <c r="AI64" s="58"/>
      <c r="AJ64" s="69"/>
      <c r="AK64" s="46"/>
      <c r="AL64" s="46"/>
    </row>
    <row r="65" spans="2:38" ht="23.25" customHeight="1" x14ac:dyDescent="0.2">
      <c r="B65" s="395" t="s">
        <v>32</v>
      </c>
      <c r="C65" s="396"/>
      <c r="D65" s="396"/>
      <c r="E65" s="396"/>
      <c r="F65" s="396"/>
      <c r="G65" s="397"/>
      <c r="H65" s="17" t="s">
        <v>60</v>
      </c>
      <c r="I65" s="197" t="s">
        <v>487</v>
      </c>
      <c r="J65" s="193"/>
      <c r="K65" s="3"/>
      <c r="L65" s="3"/>
      <c r="M65" s="3"/>
      <c r="N65" s="3"/>
      <c r="O65" s="3"/>
      <c r="P65" s="2"/>
      <c r="Q65" s="3"/>
      <c r="R65" s="3"/>
      <c r="S65" s="3"/>
      <c r="T65" s="3"/>
      <c r="U65" s="3"/>
      <c r="V65" s="2"/>
      <c r="W65" s="3"/>
      <c r="X65" s="3"/>
      <c r="Y65" s="3"/>
      <c r="Z65" s="3"/>
      <c r="AA65" s="3"/>
      <c r="AB65" s="2" t="s">
        <v>27</v>
      </c>
      <c r="AC65" s="114"/>
      <c r="AD65" s="3"/>
      <c r="AE65" s="3"/>
      <c r="AF65" s="3"/>
      <c r="AG65" s="4"/>
      <c r="AH65" s="60">
        <f t="shared" ref="AH65:AH70" si="9">COUNTIF(J65:AG65,"P")</f>
        <v>1</v>
      </c>
      <c r="AI65" s="61">
        <f t="shared" ref="AI65:AI70" si="10">COUNTIF(J65:AG65,"E")</f>
        <v>0</v>
      </c>
      <c r="AJ65" s="70">
        <f>AI65/AH65</f>
        <v>0</v>
      </c>
      <c r="AK65" s="46"/>
      <c r="AL65" s="46"/>
    </row>
    <row r="66" spans="2:38" ht="23.25" customHeight="1" x14ac:dyDescent="0.2">
      <c r="B66" s="395" t="s">
        <v>51</v>
      </c>
      <c r="C66" s="396"/>
      <c r="D66" s="396"/>
      <c r="E66" s="396"/>
      <c r="F66" s="396"/>
      <c r="G66" s="397"/>
      <c r="H66" s="17" t="s">
        <v>58</v>
      </c>
      <c r="I66" s="198"/>
      <c r="J66" s="193"/>
      <c r="K66" s="3"/>
      <c r="L66" s="3"/>
      <c r="M66" s="3"/>
      <c r="N66" s="3"/>
      <c r="O66" s="3"/>
      <c r="P66" s="2"/>
      <c r="Q66" s="3"/>
      <c r="R66" s="3"/>
      <c r="S66" s="3"/>
      <c r="T66" s="3"/>
      <c r="U66" s="3"/>
      <c r="V66" s="2"/>
      <c r="W66" s="3"/>
      <c r="X66" s="3"/>
      <c r="Y66" s="3"/>
      <c r="Z66" s="3"/>
      <c r="AA66" s="3"/>
      <c r="AB66" s="2"/>
      <c r="AC66" s="3"/>
      <c r="AD66" s="3" t="s">
        <v>27</v>
      </c>
      <c r="AE66" s="3"/>
      <c r="AF66" s="3"/>
      <c r="AG66" s="4"/>
      <c r="AH66" s="60">
        <f t="shared" si="9"/>
        <v>1</v>
      </c>
      <c r="AI66" s="61">
        <f t="shared" si="10"/>
        <v>0</v>
      </c>
      <c r="AJ66" s="70">
        <f>AI66/AH66</f>
        <v>0</v>
      </c>
      <c r="AK66" s="46"/>
      <c r="AL66" s="46"/>
    </row>
    <row r="67" spans="2:38" ht="23.25" customHeight="1" x14ac:dyDescent="0.2">
      <c r="B67" s="398" t="s">
        <v>52</v>
      </c>
      <c r="C67" s="399"/>
      <c r="D67" s="399"/>
      <c r="E67" s="399"/>
      <c r="F67" s="399"/>
      <c r="G67" s="400"/>
      <c r="H67" s="20" t="s">
        <v>58</v>
      </c>
      <c r="I67" s="199" t="s">
        <v>443</v>
      </c>
      <c r="J67" s="193"/>
      <c r="K67" s="3"/>
      <c r="L67" s="3"/>
      <c r="M67" s="3"/>
      <c r="N67" s="3"/>
      <c r="O67" s="3"/>
      <c r="P67" s="2"/>
      <c r="Q67" s="3"/>
      <c r="R67" s="3"/>
      <c r="S67" s="3"/>
      <c r="T67" s="3"/>
      <c r="U67" s="3"/>
      <c r="V67" s="2"/>
      <c r="W67" s="3"/>
      <c r="X67" s="3"/>
      <c r="Y67" s="3"/>
      <c r="Z67" s="3"/>
      <c r="AA67" s="3"/>
      <c r="AB67" s="2"/>
      <c r="AC67" s="3"/>
      <c r="AD67" s="3" t="s">
        <v>27</v>
      </c>
      <c r="AE67" s="3"/>
      <c r="AG67" s="4"/>
      <c r="AH67" s="60">
        <f t="shared" si="9"/>
        <v>1</v>
      </c>
      <c r="AI67" s="61">
        <f t="shared" si="10"/>
        <v>0</v>
      </c>
      <c r="AJ67" s="70">
        <f>AI67/AH67</f>
        <v>0</v>
      </c>
      <c r="AK67" s="46"/>
      <c r="AL67" s="46"/>
    </row>
    <row r="68" spans="2:38" ht="23.25" customHeight="1" x14ac:dyDescent="0.2">
      <c r="B68" s="365" t="s">
        <v>45</v>
      </c>
      <c r="C68" s="366"/>
      <c r="D68" s="366"/>
      <c r="E68" s="366"/>
      <c r="F68" s="366"/>
      <c r="G68" s="367"/>
      <c r="H68" s="20" t="s">
        <v>58</v>
      </c>
      <c r="I68" s="199" t="s">
        <v>443</v>
      </c>
      <c r="J68" s="193"/>
      <c r="K68" s="3"/>
      <c r="L68" s="3"/>
      <c r="M68" s="3"/>
      <c r="N68" s="3"/>
      <c r="O68" s="4"/>
      <c r="P68" s="2"/>
      <c r="Q68" s="3"/>
      <c r="R68" s="3"/>
      <c r="S68" s="3"/>
      <c r="T68" s="3"/>
      <c r="U68" s="4"/>
      <c r="V68" s="2"/>
      <c r="W68" s="3"/>
      <c r="X68" s="3"/>
      <c r="Y68" s="3"/>
      <c r="Z68" s="3"/>
      <c r="AA68" s="4"/>
      <c r="AB68" s="2"/>
      <c r="AC68" s="3"/>
      <c r="AD68" s="3" t="s">
        <v>27</v>
      </c>
      <c r="AE68" s="3"/>
      <c r="AF68" s="3"/>
      <c r="AG68" s="4"/>
      <c r="AH68" s="75">
        <f t="shared" si="9"/>
        <v>1</v>
      </c>
      <c r="AI68" s="76">
        <f t="shared" si="10"/>
        <v>0</v>
      </c>
      <c r="AJ68" s="70">
        <f>AI68/AH68</f>
        <v>0</v>
      </c>
      <c r="AK68" s="46"/>
      <c r="AL68" s="46"/>
    </row>
    <row r="69" spans="2:38" ht="23.25" customHeight="1" x14ac:dyDescent="0.2">
      <c r="B69" s="289" t="s">
        <v>44</v>
      </c>
      <c r="C69" s="290"/>
      <c r="D69" s="290"/>
      <c r="E69" s="290"/>
      <c r="F69" s="290"/>
      <c r="G69" s="291"/>
      <c r="H69" s="20" t="s">
        <v>58</v>
      </c>
      <c r="I69" s="199" t="s">
        <v>443</v>
      </c>
      <c r="J69" s="193"/>
      <c r="K69" s="3"/>
      <c r="L69" s="3"/>
      <c r="M69" s="3"/>
      <c r="N69" s="3"/>
      <c r="O69" s="93"/>
      <c r="P69" s="3"/>
      <c r="Q69" s="3"/>
      <c r="R69" s="3"/>
      <c r="S69" s="3"/>
      <c r="T69" s="3"/>
      <c r="U69" s="93"/>
      <c r="V69" s="3"/>
      <c r="W69" s="3"/>
      <c r="X69" s="3"/>
      <c r="Y69" s="3"/>
      <c r="Z69" s="3"/>
      <c r="AA69" s="93"/>
      <c r="AB69" s="3"/>
      <c r="AC69" s="3"/>
      <c r="AD69" s="3"/>
      <c r="AE69" s="3"/>
      <c r="AF69" s="3" t="s">
        <v>27</v>
      </c>
      <c r="AG69" s="93"/>
      <c r="AH69" s="73">
        <f t="shared" si="9"/>
        <v>1</v>
      </c>
      <c r="AI69" s="72">
        <f t="shared" si="10"/>
        <v>0</v>
      </c>
      <c r="AJ69" s="208">
        <f>AI69/AH69*100</f>
        <v>0</v>
      </c>
      <c r="AK69" s="46"/>
      <c r="AL69" s="46"/>
    </row>
    <row r="70" spans="2:38" ht="23.25" customHeight="1" thickBot="1" x14ac:dyDescent="0.25">
      <c r="B70" s="411" t="s">
        <v>43</v>
      </c>
      <c r="C70" s="412"/>
      <c r="D70" s="412"/>
      <c r="E70" s="412"/>
      <c r="F70" s="412"/>
      <c r="G70" s="413"/>
      <c r="H70" s="41" t="s">
        <v>58</v>
      </c>
      <c r="I70" s="200" t="s">
        <v>443</v>
      </c>
      <c r="J70" s="194"/>
      <c r="K70" s="91"/>
      <c r="L70" s="91"/>
      <c r="M70" s="91"/>
      <c r="N70" s="91"/>
      <c r="O70" s="92"/>
      <c r="P70" s="91"/>
      <c r="Q70" s="91"/>
      <c r="R70" s="91"/>
      <c r="S70" s="91"/>
      <c r="T70" s="91"/>
      <c r="U70" s="92"/>
      <c r="V70" s="91"/>
      <c r="W70" s="91"/>
      <c r="X70" s="91"/>
      <c r="Y70" s="91"/>
      <c r="Z70" s="91"/>
      <c r="AA70" s="92"/>
      <c r="AB70" s="91"/>
      <c r="AC70" s="91"/>
      <c r="AD70" s="91"/>
      <c r="AE70" s="91"/>
      <c r="AF70" s="91" t="s">
        <v>27</v>
      </c>
      <c r="AG70" s="92"/>
      <c r="AH70" s="77">
        <f t="shared" si="9"/>
        <v>1</v>
      </c>
      <c r="AI70" s="72">
        <f t="shared" si="10"/>
        <v>0</v>
      </c>
      <c r="AJ70" s="209">
        <f>AI70/AH70*100</f>
        <v>0</v>
      </c>
      <c r="AK70" s="46"/>
      <c r="AL70" s="46"/>
    </row>
    <row r="71" spans="2:38" ht="19.5" customHeight="1" thickBot="1" x14ac:dyDescent="0.25">
      <c r="B71" s="190"/>
      <c r="C71" s="191"/>
      <c r="D71" s="191"/>
      <c r="E71" s="191"/>
      <c r="F71" s="191"/>
      <c r="G71" s="191"/>
      <c r="H71" s="182"/>
      <c r="I71" s="183"/>
      <c r="J71" s="184"/>
      <c r="K71" s="185"/>
      <c r="L71" s="185"/>
      <c r="M71" s="185"/>
      <c r="N71" s="185"/>
      <c r="O71" s="92"/>
      <c r="P71" s="184"/>
      <c r="Q71" s="185"/>
      <c r="R71" s="185"/>
      <c r="S71" s="185"/>
      <c r="T71" s="185"/>
      <c r="U71" s="186"/>
      <c r="V71" s="184"/>
      <c r="W71" s="185"/>
      <c r="X71" s="185"/>
      <c r="Y71" s="185"/>
      <c r="Z71" s="185"/>
      <c r="AA71" s="186"/>
      <c r="AB71" s="184"/>
      <c r="AC71" s="185"/>
      <c r="AD71" s="185"/>
      <c r="AE71" s="185"/>
      <c r="AF71" s="185"/>
      <c r="AG71" s="186"/>
      <c r="AH71" s="187"/>
      <c r="AI71" s="188"/>
      <c r="AJ71" s="189"/>
      <c r="AK71" s="46"/>
      <c r="AL71" s="46"/>
    </row>
    <row r="72" spans="2:38" ht="19.5" customHeight="1" x14ac:dyDescent="0.2">
      <c r="B72" s="286" t="s">
        <v>271</v>
      </c>
      <c r="C72" s="287"/>
      <c r="D72" s="287"/>
      <c r="E72" s="287"/>
      <c r="F72" s="287"/>
      <c r="G72" s="288"/>
      <c r="H72" s="202"/>
      <c r="I72" s="201"/>
      <c r="J72" s="192"/>
      <c r="K72" s="90"/>
      <c r="L72" s="90"/>
      <c r="M72" s="90"/>
      <c r="N72" s="90"/>
      <c r="O72" s="195"/>
      <c r="P72" s="192"/>
      <c r="Q72" s="90"/>
      <c r="R72" s="90"/>
      <c r="S72" s="90"/>
      <c r="T72" s="90"/>
      <c r="U72" s="195"/>
      <c r="V72" s="192"/>
      <c r="W72" s="90"/>
      <c r="X72" s="90"/>
      <c r="Y72" s="90"/>
      <c r="Z72" s="90"/>
      <c r="AA72" s="195"/>
      <c r="AB72" s="192"/>
      <c r="AC72" s="90"/>
      <c r="AD72" s="90"/>
      <c r="AE72" s="90"/>
      <c r="AF72" s="90"/>
      <c r="AG72" s="195"/>
      <c r="AH72" s="192"/>
      <c r="AI72" s="90"/>
      <c r="AJ72" s="203"/>
      <c r="AK72" s="46"/>
      <c r="AL72" s="46"/>
    </row>
    <row r="73" spans="2:38" ht="19.5" customHeight="1" x14ac:dyDescent="0.2">
      <c r="B73" s="289" t="s">
        <v>273</v>
      </c>
      <c r="C73" s="290"/>
      <c r="D73" s="290"/>
      <c r="E73" s="290"/>
      <c r="F73" s="290"/>
      <c r="G73" s="291"/>
      <c r="H73" s="204" t="s">
        <v>272</v>
      </c>
      <c r="I73" s="199" t="s">
        <v>443</v>
      </c>
      <c r="J73" s="193" t="s">
        <v>27</v>
      </c>
      <c r="K73" s="3"/>
      <c r="L73" s="3" t="s">
        <v>27</v>
      </c>
      <c r="M73" s="3"/>
      <c r="N73" s="3" t="s">
        <v>27</v>
      </c>
      <c r="O73" s="4"/>
      <c r="P73" s="193" t="s">
        <v>27</v>
      </c>
      <c r="Q73" s="3"/>
      <c r="R73" s="3" t="s">
        <v>27</v>
      </c>
      <c r="S73" s="3"/>
      <c r="T73" s="3" t="s">
        <v>27</v>
      </c>
      <c r="U73" s="4"/>
      <c r="V73" s="193" t="s">
        <v>27</v>
      </c>
      <c r="W73" s="3"/>
      <c r="X73" s="3" t="s">
        <v>27</v>
      </c>
      <c r="Y73" s="3"/>
      <c r="Z73" s="3" t="s">
        <v>27</v>
      </c>
      <c r="AA73" s="4"/>
      <c r="AB73" s="193" t="s">
        <v>27</v>
      </c>
      <c r="AC73" s="3"/>
      <c r="AD73" s="3" t="s">
        <v>27</v>
      </c>
      <c r="AE73" s="3"/>
      <c r="AF73" s="3" t="s">
        <v>27</v>
      </c>
      <c r="AG73" s="4"/>
      <c r="AH73" s="60">
        <f>COUNTIF(J73:AG73,"p")</f>
        <v>12</v>
      </c>
      <c r="AI73" s="61">
        <f>COUNTIF(J73:AG73,"e")</f>
        <v>0</v>
      </c>
      <c r="AJ73" s="210">
        <f>AI73/AH73</f>
        <v>0</v>
      </c>
      <c r="AK73" s="46"/>
      <c r="AL73" s="46"/>
    </row>
    <row r="74" spans="2:38" ht="19.5" customHeight="1" x14ac:dyDescent="0.2">
      <c r="B74" s="289" t="s">
        <v>274</v>
      </c>
      <c r="C74" s="290"/>
      <c r="D74" s="290"/>
      <c r="E74" s="290"/>
      <c r="F74" s="290"/>
      <c r="G74" s="291"/>
      <c r="H74" s="204" t="s">
        <v>272</v>
      </c>
      <c r="I74" s="199" t="s">
        <v>443</v>
      </c>
      <c r="J74" s="193"/>
      <c r="K74" s="3"/>
      <c r="L74" s="3"/>
      <c r="M74" s="3"/>
      <c r="N74" s="3"/>
      <c r="O74" s="4"/>
      <c r="P74" s="193"/>
      <c r="Q74" s="3"/>
      <c r="R74" s="3"/>
      <c r="S74" s="3"/>
      <c r="T74" s="3"/>
      <c r="U74" s="4"/>
      <c r="V74" s="193" t="s">
        <v>27</v>
      </c>
      <c r="W74" s="3"/>
      <c r="X74" s="3"/>
      <c r="Y74" s="3"/>
      <c r="Z74" s="3"/>
      <c r="AA74" s="4"/>
      <c r="AB74" s="193"/>
      <c r="AC74" s="3"/>
      <c r="AD74" s="3"/>
      <c r="AE74" s="3"/>
      <c r="AF74" s="3"/>
      <c r="AG74" s="4"/>
      <c r="AH74" s="60">
        <f t="shared" ref="AH74:AH78" si="11">COUNTIF(J74:AG74,"p")</f>
        <v>1</v>
      </c>
      <c r="AI74" s="61">
        <f t="shared" ref="AI74:AI78" si="12">COUNTIF(J74:AG74,"e")</f>
        <v>0</v>
      </c>
      <c r="AJ74" s="210">
        <f t="shared" ref="AJ74:AJ78" si="13">AI74/AH74</f>
        <v>0</v>
      </c>
      <c r="AK74" s="46"/>
      <c r="AL74" s="46"/>
    </row>
    <row r="75" spans="2:38" ht="25.5" customHeight="1" x14ac:dyDescent="0.2">
      <c r="B75" s="289" t="s">
        <v>275</v>
      </c>
      <c r="C75" s="290"/>
      <c r="D75" s="290"/>
      <c r="E75" s="290"/>
      <c r="F75" s="290"/>
      <c r="G75" s="291"/>
      <c r="H75" s="204" t="s">
        <v>272</v>
      </c>
      <c r="I75" s="199" t="s">
        <v>443</v>
      </c>
      <c r="J75" s="193"/>
      <c r="K75" s="3"/>
      <c r="L75" s="3"/>
      <c r="M75" s="3"/>
      <c r="N75" s="3" t="s">
        <v>27</v>
      </c>
      <c r="O75" s="4"/>
      <c r="P75" s="193"/>
      <c r="Q75" s="3"/>
      <c r="R75" s="3"/>
      <c r="S75" s="3"/>
      <c r="T75" s="3"/>
      <c r="U75" s="4"/>
      <c r="V75" s="193"/>
      <c r="W75" s="3"/>
      <c r="X75" s="3"/>
      <c r="Y75" s="3"/>
      <c r="Z75" s="3"/>
      <c r="AA75" s="4"/>
      <c r="AB75" s="193" t="s">
        <v>27</v>
      </c>
      <c r="AC75" s="3"/>
      <c r="AD75" s="3"/>
      <c r="AE75" s="3"/>
      <c r="AF75" s="3"/>
      <c r="AG75" s="4"/>
      <c r="AH75" s="60">
        <f t="shared" si="11"/>
        <v>2</v>
      </c>
      <c r="AI75" s="61">
        <f t="shared" si="12"/>
        <v>0</v>
      </c>
      <c r="AJ75" s="210">
        <f t="shared" si="13"/>
        <v>0</v>
      </c>
      <c r="AK75" s="46"/>
      <c r="AL75" s="46"/>
    </row>
    <row r="76" spans="2:38" ht="18.75" customHeight="1" x14ac:dyDescent="0.2">
      <c r="B76" s="289" t="s">
        <v>284</v>
      </c>
      <c r="C76" s="290"/>
      <c r="D76" s="290"/>
      <c r="E76" s="290"/>
      <c r="F76" s="290"/>
      <c r="G76" s="291"/>
      <c r="H76" s="204" t="s">
        <v>272</v>
      </c>
      <c r="I76" s="199" t="s">
        <v>443</v>
      </c>
      <c r="J76" s="193" t="s">
        <v>27</v>
      </c>
      <c r="K76" s="3"/>
      <c r="L76" s="3"/>
      <c r="M76" s="3"/>
      <c r="N76" s="3"/>
      <c r="O76" s="4"/>
      <c r="P76" s="193"/>
      <c r="Q76" s="3"/>
      <c r="R76" s="3"/>
      <c r="S76" s="3"/>
      <c r="T76" s="3"/>
      <c r="U76" s="4"/>
      <c r="V76" s="193"/>
      <c r="W76" s="3"/>
      <c r="X76" s="3"/>
      <c r="Y76" s="3"/>
      <c r="Z76" s="3"/>
      <c r="AA76" s="4"/>
      <c r="AB76" s="193"/>
      <c r="AC76" s="3"/>
      <c r="AD76" s="3"/>
      <c r="AE76" s="3"/>
      <c r="AF76" s="3"/>
      <c r="AG76" s="4"/>
      <c r="AH76" s="60">
        <f t="shared" si="11"/>
        <v>1</v>
      </c>
      <c r="AI76" s="61">
        <f t="shared" si="12"/>
        <v>0</v>
      </c>
      <c r="AJ76" s="210">
        <f t="shared" si="13"/>
        <v>0</v>
      </c>
      <c r="AK76" s="46"/>
      <c r="AL76" s="46"/>
    </row>
    <row r="77" spans="2:38" ht="18.75" customHeight="1" x14ac:dyDescent="0.2">
      <c r="B77" s="289" t="s">
        <v>285</v>
      </c>
      <c r="C77" s="290"/>
      <c r="D77" s="290"/>
      <c r="E77" s="290"/>
      <c r="F77" s="290"/>
      <c r="G77" s="291"/>
      <c r="H77" s="204" t="s">
        <v>272</v>
      </c>
      <c r="I77" s="199" t="s">
        <v>443</v>
      </c>
      <c r="J77" s="193"/>
      <c r="K77" s="3"/>
      <c r="L77" s="3" t="s">
        <v>27</v>
      </c>
      <c r="M77" s="3"/>
      <c r="N77" s="3"/>
      <c r="O77" s="4"/>
      <c r="P77" s="193"/>
      <c r="Q77" s="3"/>
      <c r="R77" s="3"/>
      <c r="S77" s="3"/>
      <c r="T77" s="3"/>
      <c r="U77" s="4"/>
      <c r="V77" s="193"/>
      <c r="W77" s="3"/>
      <c r="X77" s="3"/>
      <c r="Y77" s="3"/>
      <c r="Z77" s="3"/>
      <c r="AA77" s="4"/>
      <c r="AB77" s="193"/>
      <c r="AC77" s="3"/>
      <c r="AD77" s="3"/>
      <c r="AE77" s="3"/>
      <c r="AF77" s="3"/>
      <c r="AG77" s="4"/>
      <c r="AH77" s="60">
        <f t="shared" si="11"/>
        <v>1</v>
      </c>
      <c r="AI77" s="61">
        <f t="shared" si="12"/>
        <v>0</v>
      </c>
      <c r="AJ77" s="210">
        <f t="shared" si="13"/>
        <v>0</v>
      </c>
      <c r="AK77" s="46"/>
      <c r="AL77" s="46"/>
    </row>
    <row r="78" spans="2:38" ht="18.75" customHeight="1" thickBot="1" x14ac:dyDescent="0.25">
      <c r="B78" s="392" t="s">
        <v>286</v>
      </c>
      <c r="C78" s="393"/>
      <c r="D78" s="393"/>
      <c r="E78" s="393"/>
      <c r="F78" s="393"/>
      <c r="G78" s="394"/>
      <c r="H78" s="207" t="s">
        <v>272</v>
      </c>
      <c r="I78" s="245" t="s">
        <v>445</v>
      </c>
      <c r="J78" s="194"/>
      <c r="K78" s="91"/>
      <c r="L78" s="91"/>
      <c r="M78" s="91"/>
      <c r="N78" s="91"/>
      <c r="O78" s="92"/>
      <c r="P78" s="194" t="s">
        <v>27</v>
      </c>
      <c r="Q78" s="91"/>
      <c r="R78" s="91"/>
      <c r="S78" s="91"/>
      <c r="T78" s="91"/>
      <c r="U78" s="92"/>
      <c r="V78" s="194"/>
      <c r="W78" s="91"/>
      <c r="X78" s="91"/>
      <c r="Y78" s="91"/>
      <c r="Z78" s="91" t="s">
        <v>27</v>
      </c>
      <c r="AA78" s="92"/>
      <c r="AB78" s="194"/>
      <c r="AC78" s="91"/>
      <c r="AD78" s="91"/>
      <c r="AE78" s="91"/>
      <c r="AF78" s="91"/>
      <c r="AG78" s="92"/>
      <c r="AH78" s="65">
        <f t="shared" si="11"/>
        <v>2</v>
      </c>
      <c r="AI78" s="66">
        <f t="shared" si="12"/>
        <v>0</v>
      </c>
      <c r="AJ78" s="211">
        <f t="shared" si="13"/>
        <v>0</v>
      </c>
      <c r="AK78" s="46"/>
      <c r="AL78" s="46"/>
    </row>
    <row r="79" spans="2:38" ht="13.5" customHeight="1" thickBot="1" x14ac:dyDescent="0.25">
      <c r="B79" s="172"/>
      <c r="C79" s="173"/>
      <c r="D79" s="173"/>
      <c r="E79" s="173"/>
      <c r="F79" s="173"/>
      <c r="G79" s="173"/>
      <c r="H79" s="174"/>
      <c r="I79" s="175"/>
      <c r="J79" s="120"/>
      <c r="K79" s="118"/>
      <c r="L79" s="118"/>
      <c r="M79" s="118"/>
      <c r="N79" s="118"/>
      <c r="O79" s="176"/>
      <c r="P79" s="120"/>
      <c r="Q79" s="118"/>
      <c r="R79" s="118"/>
      <c r="S79" s="118"/>
      <c r="T79" s="118"/>
      <c r="U79" s="176"/>
      <c r="V79" s="120"/>
      <c r="W79" s="118"/>
      <c r="X79" s="118"/>
      <c r="Y79" s="118"/>
      <c r="Z79" s="118"/>
      <c r="AA79" s="176"/>
      <c r="AB79" s="120"/>
      <c r="AC79" s="118"/>
      <c r="AD79" s="118"/>
      <c r="AE79" s="118"/>
      <c r="AF79" s="118"/>
      <c r="AG79" s="176"/>
      <c r="AH79" s="177"/>
      <c r="AI79" s="178"/>
      <c r="AJ79" s="179"/>
      <c r="AK79" s="46"/>
      <c r="AL79" s="46"/>
    </row>
    <row r="80" spans="2:38" ht="23.25" customHeight="1" x14ac:dyDescent="0.2">
      <c r="B80" s="286" t="s">
        <v>259</v>
      </c>
      <c r="C80" s="287"/>
      <c r="D80" s="287"/>
      <c r="E80" s="287"/>
      <c r="F80" s="287"/>
      <c r="G80" s="389"/>
      <c r="H80" s="82"/>
      <c r="I80" s="83"/>
      <c r="J80" s="89"/>
      <c r="K80" s="90"/>
      <c r="L80" s="90"/>
      <c r="M80" s="90"/>
      <c r="N80" s="90"/>
      <c r="O80" s="90"/>
      <c r="P80" s="89"/>
      <c r="Q80" s="90"/>
      <c r="R80" s="90"/>
      <c r="S80" s="90"/>
      <c r="T80" s="90"/>
      <c r="U80" s="90"/>
      <c r="V80" s="89"/>
      <c r="W80" s="90"/>
      <c r="X80" s="90"/>
      <c r="Y80" s="90"/>
      <c r="Z80" s="90"/>
      <c r="AA80" s="90"/>
      <c r="AB80" s="89"/>
      <c r="AC80" s="90"/>
      <c r="AD80" s="90"/>
      <c r="AE80" s="90"/>
      <c r="AF80" s="90"/>
      <c r="AG80" s="195"/>
      <c r="AH80" s="57"/>
      <c r="AI80" s="58"/>
      <c r="AJ80" s="69"/>
      <c r="AK80" s="46"/>
      <c r="AL80" s="46"/>
    </row>
    <row r="81" spans="2:38" ht="23.25" customHeight="1" x14ac:dyDescent="0.2">
      <c r="B81" s="395" t="s">
        <v>260</v>
      </c>
      <c r="C81" s="396"/>
      <c r="D81" s="396"/>
      <c r="E81" s="396"/>
      <c r="F81" s="396"/>
      <c r="G81" s="397"/>
      <c r="H81" s="17" t="s">
        <v>60</v>
      </c>
      <c r="I81" s="10" t="s">
        <v>440</v>
      </c>
      <c r="J81" s="2" t="s">
        <v>27</v>
      </c>
      <c r="K81" s="3"/>
      <c r="L81" s="3"/>
      <c r="M81" s="3"/>
      <c r="N81" s="3"/>
      <c r="O81" s="3"/>
      <c r="P81" s="2"/>
      <c r="Q81" s="3"/>
      <c r="R81" s="3"/>
      <c r="S81" s="3"/>
      <c r="T81" s="3"/>
      <c r="U81" s="3"/>
      <c r="V81" s="2"/>
      <c r="W81" s="3"/>
      <c r="X81" s="3"/>
      <c r="Y81" s="3"/>
      <c r="Z81" s="3"/>
      <c r="AA81" s="3"/>
      <c r="AB81" s="2"/>
      <c r="AC81" s="114"/>
      <c r="AD81" s="3"/>
      <c r="AE81" s="3"/>
      <c r="AF81" s="3"/>
      <c r="AG81" s="4"/>
      <c r="AH81" s="60">
        <f>COUNTIF(J81:AG81,"P")</f>
        <v>1</v>
      </c>
      <c r="AI81" s="61">
        <f>COUNTIF(J81:AG81,"E")</f>
        <v>0</v>
      </c>
      <c r="AJ81" s="70">
        <f>AI81/AH81</f>
        <v>0</v>
      </c>
      <c r="AK81" s="46"/>
      <c r="AL81" s="46"/>
    </row>
    <row r="82" spans="2:38" ht="23.25" customHeight="1" x14ac:dyDescent="0.2">
      <c r="B82" s="395" t="s">
        <v>269</v>
      </c>
      <c r="C82" s="396"/>
      <c r="D82" s="396"/>
      <c r="E82" s="396"/>
      <c r="F82" s="396"/>
      <c r="G82" s="397"/>
      <c r="H82" s="17" t="s">
        <v>58</v>
      </c>
      <c r="I82" s="10" t="s">
        <v>441</v>
      </c>
      <c r="J82" s="2"/>
      <c r="K82" s="3"/>
      <c r="L82" s="3"/>
      <c r="M82" s="3"/>
      <c r="N82" s="3" t="s">
        <v>27</v>
      </c>
      <c r="O82" s="3"/>
      <c r="P82" s="2"/>
      <c r="Q82" s="3"/>
      <c r="R82" s="3"/>
      <c r="S82" s="3"/>
      <c r="T82" s="3"/>
      <c r="U82" s="3"/>
      <c r="V82" s="2"/>
      <c r="W82" s="3"/>
      <c r="X82" s="3"/>
      <c r="Y82" s="3"/>
      <c r="Z82" s="3"/>
      <c r="AA82" s="3"/>
      <c r="AB82" s="2"/>
      <c r="AC82" s="114"/>
      <c r="AD82" s="3"/>
      <c r="AE82" s="3"/>
      <c r="AF82" s="3"/>
      <c r="AG82" s="4"/>
      <c r="AH82" s="60">
        <v>1</v>
      </c>
      <c r="AI82" s="61">
        <v>0</v>
      </c>
      <c r="AJ82" s="70">
        <f>AI82/AH82</f>
        <v>0</v>
      </c>
      <c r="AK82" s="46"/>
      <c r="AL82" s="46"/>
    </row>
    <row r="83" spans="2:38" ht="23.25" customHeight="1" x14ac:dyDescent="0.2">
      <c r="B83" s="395" t="s">
        <v>268</v>
      </c>
      <c r="C83" s="396"/>
      <c r="D83" s="396"/>
      <c r="E83" s="396"/>
      <c r="F83" s="396"/>
      <c r="G83" s="397"/>
      <c r="H83" s="17" t="s">
        <v>58</v>
      </c>
      <c r="I83" s="10" t="s">
        <v>441</v>
      </c>
      <c r="J83" s="2"/>
      <c r="K83" s="3"/>
      <c r="L83" s="3" t="s">
        <v>27</v>
      </c>
      <c r="M83" s="3"/>
      <c r="N83" s="3"/>
      <c r="O83" s="3"/>
      <c r="P83" s="2"/>
      <c r="Q83" s="3"/>
      <c r="R83" s="3"/>
      <c r="S83" s="3"/>
      <c r="T83" s="3"/>
      <c r="U83" s="3"/>
      <c r="V83" s="2"/>
      <c r="W83" s="3"/>
      <c r="X83" s="3"/>
      <c r="Y83" s="3"/>
      <c r="Z83" s="3"/>
      <c r="AA83" s="3"/>
      <c r="AB83" s="2"/>
      <c r="AC83" s="114"/>
      <c r="AD83" s="3"/>
      <c r="AE83" s="3"/>
      <c r="AF83" s="3"/>
      <c r="AG83" s="4"/>
      <c r="AH83" s="60">
        <f>COUNTIF(J83:AG83,"P")</f>
        <v>1</v>
      </c>
      <c r="AI83" s="61">
        <f>COUNTIF(J83:AG83,"E")</f>
        <v>0</v>
      </c>
      <c r="AJ83" s="70">
        <f>AI83/AH83</f>
        <v>0</v>
      </c>
      <c r="AK83" s="46"/>
      <c r="AL83" s="46"/>
    </row>
    <row r="84" spans="2:38" ht="23.25" customHeight="1" x14ac:dyDescent="0.2">
      <c r="B84" s="395" t="s">
        <v>267</v>
      </c>
      <c r="C84" s="396"/>
      <c r="D84" s="396"/>
      <c r="E84" s="396"/>
      <c r="F84" s="396"/>
      <c r="G84" s="397"/>
      <c r="H84" s="17" t="s">
        <v>58</v>
      </c>
      <c r="I84" s="10" t="s">
        <v>440</v>
      </c>
      <c r="J84" s="2" t="s">
        <v>27</v>
      </c>
      <c r="K84" s="3"/>
      <c r="L84" s="3"/>
      <c r="M84" s="3"/>
      <c r="N84" s="3"/>
      <c r="O84" s="3"/>
      <c r="P84" s="2"/>
      <c r="Q84" s="3"/>
      <c r="R84" s="3"/>
      <c r="S84" s="3"/>
      <c r="T84" s="3"/>
      <c r="U84" s="3"/>
      <c r="V84" s="2"/>
      <c r="W84" s="3"/>
      <c r="X84" s="3"/>
      <c r="Y84" s="3"/>
      <c r="Z84" s="3"/>
      <c r="AA84" s="3"/>
      <c r="AB84" s="2"/>
      <c r="AC84" s="114"/>
      <c r="AD84" s="3"/>
      <c r="AE84" s="3"/>
      <c r="AF84" s="3"/>
      <c r="AG84" s="4"/>
      <c r="AH84" s="60">
        <v>1</v>
      </c>
      <c r="AI84" s="61">
        <f>COUNTIF(J84:AG84,"E")</f>
        <v>0</v>
      </c>
      <c r="AJ84" s="70">
        <f>AI84/AH84</f>
        <v>0</v>
      </c>
      <c r="AK84" s="46"/>
      <c r="AL84" s="46"/>
    </row>
    <row r="85" spans="2:38" ht="23.25" customHeight="1" x14ac:dyDescent="0.2">
      <c r="B85" s="395" t="s">
        <v>261</v>
      </c>
      <c r="C85" s="396"/>
      <c r="D85" s="396"/>
      <c r="E85" s="396"/>
      <c r="F85" s="396"/>
      <c r="G85" s="397"/>
      <c r="H85" s="17" t="s">
        <v>58</v>
      </c>
      <c r="I85" s="16" t="s">
        <v>440</v>
      </c>
      <c r="J85" s="2"/>
      <c r="K85" s="3"/>
      <c r="L85" s="3" t="s">
        <v>27</v>
      </c>
      <c r="M85" s="3"/>
      <c r="N85" s="3"/>
      <c r="O85" s="3"/>
      <c r="P85" s="2"/>
      <c r="Q85" s="3"/>
      <c r="R85" s="3"/>
      <c r="S85" s="3"/>
      <c r="T85" s="3"/>
      <c r="U85" s="3"/>
      <c r="V85" s="2"/>
      <c r="W85" s="3"/>
      <c r="X85" s="3"/>
      <c r="Y85" s="3"/>
      <c r="Z85" s="3"/>
      <c r="AA85" s="3"/>
      <c r="AB85" s="2"/>
      <c r="AC85" s="3"/>
      <c r="AD85" s="3"/>
      <c r="AE85" s="3"/>
      <c r="AF85" s="3"/>
      <c r="AG85" s="4"/>
      <c r="AH85" s="60">
        <f t="shared" ref="AH85:AH91" si="14">COUNTIF(J85:AG85,"P")</f>
        <v>1</v>
      </c>
      <c r="AI85" s="61">
        <f t="shared" ref="AI85:AI91" si="15">COUNTIF(J85:AG85,"E")</f>
        <v>0</v>
      </c>
      <c r="AJ85" s="70">
        <f>AI85/AH85</f>
        <v>0</v>
      </c>
      <c r="AK85" s="46"/>
      <c r="AL85" s="46"/>
    </row>
    <row r="86" spans="2:38" ht="23.25" customHeight="1" x14ac:dyDescent="0.2">
      <c r="B86" s="395" t="s">
        <v>263</v>
      </c>
      <c r="C86" s="396"/>
      <c r="D86" s="396"/>
      <c r="E86" s="396"/>
      <c r="F86" s="396"/>
      <c r="G86" s="180"/>
      <c r="H86" s="181" t="s">
        <v>272</v>
      </c>
      <c r="I86" s="16" t="s">
        <v>441</v>
      </c>
      <c r="J86" s="2"/>
      <c r="K86" s="3"/>
      <c r="L86" s="3"/>
      <c r="M86" s="3"/>
      <c r="N86" s="3" t="s">
        <v>27</v>
      </c>
      <c r="O86" s="3"/>
      <c r="P86" s="2"/>
      <c r="Q86" s="3"/>
      <c r="R86" s="3"/>
      <c r="S86" s="3"/>
      <c r="T86" s="3"/>
      <c r="U86" s="3"/>
      <c r="V86" s="2"/>
      <c r="W86" s="3"/>
      <c r="X86" s="3"/>
      <c r="Y86" s="3"/>
      <c r="Z86" s="3"/>
      <c r="AA86" s="3"/>
      <c r="AB86" s="2"/>
      <c r="AC86" s="3"/>
      <c r="AD86" s="3"/>
      <c r="AE86" s="3"/>
      <c r="AF86" s="3"/>
      <c r="AG86" s="4"/>
      <c r="AH86" s="60">
        <f t="shared" si="14"/>
        <v>1</v>
      </c>
      <c r="AI86" s="61">
        <f t="shared" si="15"/>
        <v>0</v>
      </c>
      <c r="AJ86" s="70">
        <f t="shared" ref="AJ86:AJ91" si="16">AI86/AH86</f>
        <v>0</v>
      </c>
      <c r="AK86" s="46"/>
      <c r="AL86" s="46"/>
    </row>
    <row r="87" spans="2:38" ht="23.25" customHeight="1" x14ac:dyDescent="0.2">
      <c r="B87" s="395" t="s">
        <v>266</v>
      </c>
      <c r="C87" s="396"/>
      <c r="D87" s="396"/>
      <c r="E87" s="396"/>
      <c r="F87" s="396"/>
      <c r="G87" s="396"/>
      <c r="H87" s="181" t="s">
        <v>272</v>
      </c>
      <c r="I87" s="16" t="s">
        <v>441</v>
      </c>
      <c r="J87" s="2"/>
      <c r="K87" s="3"/>
      <c r="L87" s="3"/>
      <c r="M87" s="3"/>
      <c r="N87" s="3"/>
      <c r="O87" s="3"/>
      <c r="P87" s="2" t="s">
        <v>27</v>
      </c>
      <c r="Q87" s="3"/>
      <c r="R87" s="3"/>
      <c r="S87" s="3"/>
      <c r="T87" s="3"/>
      <c r="U87" s="3"/>
      <c r="V87" s="2"/>
      <c r="W87" s="3"/>
      <c r="X87" s="3"/>
      <c r="Y87" s="3"/>
      <c r="Z87" s="3"/>
      <c r="AA87" s="3"/>
      <c r="AB87" s="2" t="s">
        <v>27</v>
      </c>
      <c r="AC87" s="3"/>
      <c r="AD87" s="3"/>
      <c r="AE87" s="3"/>
      <c r="AF87" s="3"/>
      <c r="AG87" s="4"/>
      <c r="AH87" s="60">
        <f t="shared" si="14"/>
        <v>2</v>
      </c>
      <c r="AI87" s="61">
        <f t="shared" si="15"/>
        <v>0</v>
      </c>
      <c r="AJ87" s="70">
        <f t="shared" si="16"/>
        <v>0</v>
      </c>
      <c r="AK87" s="46"/>
      <c r="AL87" s="46"/>
    </row>
    <row r="88" spans="2:38" ht="23.25" customHeight="1" x14ac:dyDescent="0.2">
      <c r="B88" s="395" t="s">
        <v>265</v>
      </c>
      <c r="C88" s="396"/>
      <c r="D88" s="396"/>
      <c r="E88" s="396"/>
      <c r="F88" s="396"/>
      <c r="G88" s="396"/>
      <c r="H88" s="181" t="s">
        <v>272</v>
      </c>
      <c r="I88" s="16" t="s">
        <v>441</v>
      </c>
      <c r="J88" s="2"/>
      <c r="K88" s="3"/>
      <c r="L88" s="3"/>
      <c r="M88" s="3"/>
      <c r="N88" s="3"/>
      <c r="O88" s="3"/>
      <c r="P88" s="2"/>
      <c r="Q88" s="3"/>
      <c r="R88" s="3"/>
      <c r="S88" s="3"/>
      <c r="T88" s="3"/>
      <c r="U88" s="3"/>
      <c r="V88" s="2" t="s">
        <v>27</v>
      </c>
      <c r="W88" s="3"/>
      <c r="X88" s="3"/>
      <c r="Y88" s="3"/>
      <c r="Z88" s="3"/>
      <c r="AA88" s="3"/>
      <c r="AB88" s="2"/>
      <c r="AC88" s="3"/>
      <c r="AD88" s="3"/>
      <c r="AE88" s="3"/>
      <c r="AF88" s="3"/>
      <c r="AG88" s="4"/>
      <c r="AH88" s="60">
        <f t="shared" si="14"/>
        <v>1</v>
      </c>
      <c r="AI88" s="61">
        <f t="shared" si="15"/>
        <v>0</v>
      </c>
      <c r="AJ88" s="70">
        <f t="shared" si="16"/>
        <v>0</v>
      </c>
      <c r="AK88" s="46"/>
      <c r="AL88" s="46"/>
    </row>
    <row r="89" spans="2:38" ht="23.25" customHeight="1" x14ac:dyDescent="0.2">
      <c r="B89" s="395" t="s">
        <v>477</v>
      </c>
      <c r="C89" s="396"/>
      <c r="D89" s="396"/>
      <c r="E89" s="396"/>
      <c r="F89" s="396"/>
      <c r="G89" s="396"/>
      <c r="H89" s="181" t="s">
        <v>272</v>
      </c>
      <c r="I89" s="16" t="s">
        <v>441</v>
      </c>
      <c r="J89" s="2"/>
      <c r="K89" s="3"/>
      <c r="L89" s="3"/>
      <c r="M89" s="3"/>
      <c r="N89" s="3"/>
      <c r="O89" s="3"/>
      <c r="P89" s="2"/>
      <c r="Q89" s="3"/>
      <c r="R89" s="3" t="s">
        <v>27</v>
      </c>
      <c r="S89" s="3"/>
      <c r="T89" s="3"/>
      <c r="U89" s="3"/>
      <c r="V89" s="2"/>
      <c r="W89" s="3"/>
      <c r="X89" s="3"/>
      <c r="Y89" s="3"/>
      <c r="Z89" s="3"/>
      <c r="AA89" s="3"/>
      <c r="AB89" s="2"/>
      <c r="AC89" s="3"/>
      <c r="AD89" s="3"/>
      <c r="AE89" s="3"/>
      <c r="AF89" s="3"/>
      <c r="AG89" s="4"/>
      <c r="AH89" s="60">
        <f t="shared" si="14"/>
        <v>1</v>
      </c>
      <c r="AI89" s="61">
        <f t="shared" si="15"/>
        <v>0</v>
      </c>
      <c r="AJ89" s="70">
        <f t="shared" si="16"/>
        <v>0</v>
      </c>
      <c r="AK89" s="46"/>
      <c r="AL89" s="46"/>
    </row>
    <row r="90" spans="2:38" ht="23.25" customHeight="1" x14ac:dyDescent="0.2">
      <c r="B90" s="417" t="s">
        <v>264</v>
      </c>
      <c r="C90" s="418"/>
      <c r="D90" s="418"/>
      <c r="E90" s="418"/>
      <c r="F90" s="418"/>
      <c r="G90" s="418"/>
      <c r="H90" s="181" t="s">
        <v>272</v>
      </c>
      <c r="I90" s="16" t="s">
        <v>442</v>
      </c>
      <c r="J90" s="2"/>
      <c r="K90" s="3"/>
      <c r="L90" s="3"/>
      <c r="M90" s="3"/>
      <c r="N90" s="3"/>
      <c r="O90" s="3"/>
      <c r="P90" s="2"/>
      <c r="Q90" s="3"/>
      <c r="R90" s="3"/>
      <c r="S90" s="3"/>
      <c r="T90" s="3"/>
      <c r="U90" s="3"/>
      <c r="V90" s="2"/>
      <c r="W90" s="3"/>
      <c r="X90" s="3"/>
      <c r="Y90" s="3"/>
      <c r="Z90" s="3"/>
      <c r="AA90" s="3"/>
      <c r="AB90" s="2" t="s">
        <v>27</v>
      </c>
      <c r="AC90" s="3"/>
      <c r="AD90" s="3"/>
      <c r="AE90" s="3"/>
      <c r="AF90" s="3"/>
      <c r="AG90" s="4"/>
      <c r="AH90" s="60">
        <f t="shared" si="14"/>
        <v>1</v>
      </c>
      <c r="AI90" s="61">
        <f t="shared" si="15"/>
        <v>0</v>
      </c>
      <c r="AJ90" s="70">
        <f t="shared" si="16"/>
        <v>0</v>
      </c>
      <c r="AK90" s="46"/>
      <c r="AL90" s="46"/>
    </row>
    <row r="91" spans="2:38" ht="23.25" customHeight="1" x14ac:dyDescent="0.2">
      <c r="B91" s="398" t="s">
        <v>262</v>
      </c>
      <c r="C91" s="399"/>
      <c r="D91" s="399"/>
      <c r="E91" s="399"/>
      <c r="F91" s="399"/>
      <c r="G91" s="400"/>
      <c r="H91" s="20" t="s">
        <v>58</v>
      </c>
      <c r="I91" s="11" t="s">
        <v>443</v>
      </c>
      <c r="J91" s="2"/>
      <c r="K91" s="3"/>
      <c r="L91" s="3"/>
      <c r="M91" s="3"/>
      <c r="N91" s="3"/>
      <c r="O91" s="3"/>
      <c r="P91" s="2"/>
      <c r="Q91" s="3"/>
      <c r="R91" s="3"/>
      <c r="S91" s="3"/>
      <c r="T91" s="3"/>
      <c r="U91" s="3"/>
      <c r="V91" s="2"/>
      <c r="W91" s="3"/>
      <c r="X91" s="3"/>
      <c r="Y91" s="3"/>
      <c r="Z91" s="3"/>
      <c r="AA91" s="3"/>
      <c r="AB91" s="2"/>
      <c r="AC91" s="3"/>
      <c r="AD91" s="3"/>
      <c r="AE91" s="3"/>
      <c r="AF91" s="3" t="s">
        <v>27</v>
      </c>
      <c r="AG91" s="4"/>
      <c r="AH91" s="60">
        <f t="shared" si="14"/>
        <v>1</v>
      </c>
      <c r="AI91" s="61">
        <f t="shared" si="15"/>
        <v>0</v>
      </c>
      <c r="AJ91" s="70">
        <f t="shared" si="16"/>
        <v>0</v>
      </c>
      <c r="AK91" s="46"/>
      <c r="AL91" s="46"/>
    </row>
    <row r="92" spans="2:38" ht="13.5" customHeight="1" thickBot="1" x14ac:dyDescent="0.25">
      <c r="B92" s="414"/>
      <c r="C92" s="415"/>
      <c r="D92" s="415"/>
      <c r="E92" s="415"/>
      <c r="F92" s="415"/>
      <c r="G92" s="415"/>
      <c r="H92" s="415"/>
      <c r="I92" s="415"/>
      <c r="J92" s="415"/>
      <c r="K92" s="415"/>
      <c r="L92" s="415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6"/>
      <c r="AH92" s="205">
        <f>SUM(AH81:AH91)</f>
        <v>12</v>
      </c>
      <c r="AI92" s="205">
        <f>SUM(AI65:AI70)</f>
        <v>0</v>
      </c>
      <c r="AJ92" s="206">
        <f>+AI92/AH92</f>
        <v>0</v>
      </c>
      <c r="AK92" s="46"/>
      <c r="AL92" s="46"/>
    </row>
    <row r="93" spans="2:38" s="78" customFormat="1" ht="20.25" customHeight="1" x14ac:dyDescent="0.2">
      <c r="B93" s="78" t="s">
        <v>64</v>
      </c>
      <c r="D93" s="78" t="s">
        <v>65</v>
      </c>
      <c r="H93" s="84"/>
      <c r="I93" s="84"/>
    </row>
    <row r="94" spans="2:38" ht="18.75" customHeight="1" x14ac:dyDescent="0.2">
      <c r="B94" s="390" t="s">
        <v>88</v>
      </c>
      <c r="C94" s="390"/>
      <c r="D94" s="390"/>
      <c r="E94" s="390"/>
      <c r="F94" s="390"/>
      <c r="G94" s="390"/>
      <c r="H94" s="391"/>
      <c r="I94" s="85" t="s">
        <v>33</v>
      </c>
      <c r="J94" s="361" t="s">
        <v>15</v>
      </c>
      <c r="K94" s="361"/>
      <c r="L94" s="361" t="s">
        <v>16</v>
      </c>
      <c r="M94" s="361"/>
      <c r="N94" s="361" t="s">
        <v>17</v>
      </c>
      <c r="O94" s="361"/>
      <c r="P94" s="361" t="s">
        <v>18</v>
      </c>
      <c r="Q94" s="361"/>
      <c r="R94" s="361" t="s">
        <v>19</v>
      </c>
      <c r="S94" s="361"/>
      <c r="T94" s="361" t="s">
        <v>20</v>
      </c>
      <c r="U94" s="361"/>
      <c r="V94" s="361" t="s">
        <v>21</v>
      </c>
      <c r="W94" s="361"/>
      <c r="X94" s="361" t="s">
        <v>22</v>
      </c>
      <c r="Y94" s="361"/>
      <c r="Z94" s="361" t="s">
        <v>23</v>
      </c>
      <c r="AA94" s="361"/>
      <c r="AB94" s="361" t="s">
        <v>24</v>
      </c>
      <c r="AC94" s="361"/>
      <c r="AD94" s="361" t="s">
        <v>25</v>
      </c>
      <c r="AE94" s="361"/>
      <c r="AF94" s="361" t="s">
        <v>26</v>
      </c>
      <c r="AG94" s="361"/>
      <c r="AH94" s="9"/>
      <c r="AI94" s="6"/>
      <c r="AJ94" s="6"/>
      <c r="AK94" s="46"/>
      <c r="AL94" s="46"/>
    </row>
    <row r="95" spans="2:38" ht="16.5" customHeight="1" x14ac:dyDescent="0.2">
      <c r="B95" s="390" t="s">
        <v>443</v>
      </c>
      <c r="C95" s="390"/>
      <c r="D95" s="390"/>
      <c r="E95" s="390"/>
      <c r="F95" s="390"/>
      <c r="G95" s="51" t="s">
        <v>63</v>
      </c>
      <c r="I95" s="86" t="s">
        <v>34</v>
      </c>
      <c r="J95" s="361">
        <f>COUNTIF(J17:J91,"P")</f>
        <v>19</v>
      </c>
      <c r="K95" s="361"/>
      <c r="L95" s="361">
        <f>COUNTIF(L17:L91,"P")</f>
        <v>20</v>
      </c>
      <c r="M95" s="361"/>
      <c r="N95" s="361">
        <f>COUNTIF(N17:N91,"P")</f>
        <v>16</v>
      </c>
      <c r="O95" s="361"/>
      <c r="P95" s="361">
        <f>COUNTIF(P17:P91,"P")</f>
        <v>17</v>
      </c>
      <c r="Q95" s="361"/>
      <c r="R95" s="361">
        <f>COUNTIF(R17:R91,"P")</f>
        <v>13</v>
      </c>
      <c r="S95" s="361"/>
      <c r="T95" s="361">
        <f>COUNTIF(T17:T91,"P")</f>
        <v>14</v>
      </c>
      <c r="U95" s="361"/>
      <c r="V95" s="361">
        <f>COUNTIF(V17:V91,"P")</f>
        <v>13</v>
      </c>
      <c r="W95" s="361"/>
      <c r="X95" s="361">
        <f>COUNTIF(X17:X91,"P")</f>
        <v>13</v>
      </c>
      <c r="Y95" s="361"/>
      <c r="Z95" s="361">
        <f>COUNTIF(Z17:Z91,"P")</f>
        <v>13</v>
      </c>
      <c r="AA95" s="361"/>
      <c r="AB95" s="361">
        <f>COUNTIF(AB17:AB91,"P")</f>
        <v>20</v>
      </c>
      <c r="AC95" s="361"/>
      <c r="AD95" s="361">
        <f>COUNTIF(AD17:AD91,"P")</f>
        <v>15</v>
      </c>
      <c r="AE95" s="361"/>
      <c r="AF95" s="361">
        <f>COUNTIF(AF17:AF91,"P")</f>
        <v>17</v>
      </c>
      <c r="AG95" s="361"/>
      <c r="AH95" s="9"/>
      <c r="AI95" s="6"/>
      <c r="AJ95" s="6"/>
      <c r="AK95" s="46"/>
      <c r="AL95" s="46"/>
    </row>
    <row r="96" spans="2:38" ht="12.75" customHeight="1" x14ac:dyDescent="0.2">
      <c r="G96" s="390"/>
      <c r="H96" s="391"/>
      <c r="I96" s="86" t="s">
        <v>35</v>
      </c>
      <c r="J96" s="361">
        <f>COUNTIF(K17:K70,"E")</f>
        <v>0</v>
      </c>
      <c r="K96" s="361"/>
      <c r="L96" s="361">
        <f>COUNTIF(M17:M70,"E")</f>
        <v>0</v>
      </c>
      <c r="M96" s="361"/>
      <c r="N96" s="361">
        <f>COUNTIF(O17:O70,"E")</f>
        <v>0</v>
      </c>
      <c r="O96" s="361"/>
      <c r="P96" s="361">
        <f>COUNTIF(Q17:Q70,"E")</f>
        <v>0</v>
      </c>
      <c r="Q96" s="361"/>
      <c r="R96" s="361">
        <f>COUNTIF(S17:S70,"E")</f>
        <v>0</v>
      </c>
      <c r="S96" s="361"/>
      <c r="T96" s="361">
        <f>COUNTIF(U17:U70,"E")</f>
        <v>0</v>
      </c>
      <c r="U96" s="361"/>
      <c r="V96" s="361">
        <f>COUNTIF(W17:W70,"E")</f>
        <v>0</v>
      </c>
      <c r="W96" s="361"/>
      <c r="X96" s="361">
        <f>COUNTIF(Y17:Y70,"E")</f>
        <v>0</v>
      </c>
      <c r="Y96" s="361"/>
      <c r="Z96" s="361">
        <f>COUNTIF(AA17:AA70,"E")</f>
        <v>0</v>
      </c>
      <c r="AA96" s="361"/>
      <c r="AB96" s="361">
        <f>COUNTIF(AC17:AC70,"E")</f>
        <v>0</v>
      </c>
      <c r="AC96" s="361"/>
      <c r="AD96" s="361">
        <f>COUNTIF(AE17:AE70,"E")</f>
        <v>0</v>
      </c>
      <c r="AE96" s="361"/>
      <c r="AF96" s="361">
        <f>COUNTIF(AG17:AG70,"E")</f>
        <v>0</v>
      </c>
      <c r="AG96" s="361"/>
      <c r="AH96" s="9"/>
      <c r="AI96" s="6"/>
      <c r="AJ96" s="6"/>
      <c r="AK96" s="46"/>
      <c r="AL96" s="46"/>
    </row>
    <row r="97" spans="2:38" ht="12" customHeight="1" x14ac:dyDescent="0.2">
      <c r="G97" s="51"/>
      <c r="I97" s="86" t="s">
        <v>36</v>
      </c>
      <c r="J97" s="408">
        <f>J96/J95</f>
        <v>0</v>
      </c>
      <c r="K97" s="408"/>
      <c r="L97" s="408">
        <f>L96/L95</f>
        <v>0</v>
      </c>
      <c r="M97" s="408"/>
      <c r="N97" s="408">
        <f>N96/N95</f>
        <v>0</v>
      </c>
      <c r="O97" s="408"/>
      <c r="P97" s="408">
        <f>P96/P95</f>
        <v>0</v>
      </c>
      <c r="Q97" s="408"/>
      <c r="R97" s="408">
        <f>R96/R95</f>
        <v>0</v>
      </c>
      <c r="S97" s="408"/>
      <c r="T97" s="408">
        <f>T96/T95</f>
        <v>0</v>
      </c>
      <c r="U97" s="408"/>
      <c r="V97" s="408">
        <f>V96/V95</f>
        <v>0</v>
      </c>
      <c r="W97" s="408"/>
      <c r="X97" s="408">
        <f>X96/X95</f>
        <v>0</v>
      </c>
      <c r="Y97" s="408"/>
      <c r="Z97" s="408">
        <f>Z96/Z95</f>
        <v>0</v>
      </c>
      <c r="AA97" s="408"/>
      <c r="AB97" s="408">
        <f>AB96/AB95</f>
        <v>0</v>
      </c>
      <c r="AC97" s="408"/>
      <c r="AD97" s="408">
        <f>AD96/AD95</f>
        <v>0</v>
      </c>
      <c r="AE97" s="408"/>
      <c r="AF97" s="408">
        <f>AF96/AF95</f>
        <v>0</v>
      </c>
      <c r="AG97" s="408"/>
      <c r="AH97" s="9"/>
      <c r="AI97" s="6"/>
      <c r="AJ97" s="6"/>
      <c r="AK97" s="46"/>
      <c r="AL97" s="46"/>
    </row>
    <row r="98" spans="2:38" ht="17.25" customHeight="1" x14ac:dyDescent="0.2">
      <c r="B98" s="409" t="s">
        <v>62</v>
      </c>
      <c r="C98" s="409"/>
      <c r="D98" s="409"/>
      <c r="E98" s="409"/>
      <c r="F98" s="409"/>
      <c r="G98" s="390"/>
      <c r="H98" s="391"/>
      <c r="I98" s="86" t="s">
        <v>37</v>
      </c>
      <c r="J98" s="408">
        <f>+SUM(J96:O96)/SUM(J95:O95)</f>
        <v>0</v>
      </c>
      <c r="K98" s="408"/>
      <c r="L98" s="408"/>
      <c r="M98" s="408"/>
      <c r="N98" s="408"/>
      <c r="O98" s="408"/>
      <c r="P98" s="408">
        <f>+SUM(P96:U96)/SUM(P95:U95)</f>
        <v>0</v>
      </c>
      <c r="Q98" s="408"/>
      <c r="R98" s="408"/>
      <c r="S98" s="408"/>
      <c r="T98" s="408"/>
      <c r="U98" s="408"/>
      <c r="V98" s="408">
        <f>+SUM(V96:AA96)/SUM(V95:AA95)</f>
        <v>0</v>
      </c>
      <c r="W98" s="408"/>
      <c r="X98" s="408"/>
      <c r="Y98" s="408"/>
      <c r="Z98" s="408"/>
      <c r="AA98" s="408"/>
      <c r="AB98" s="408">
        <f>+SUM(AB96:AG96)/SUM(AB95:AG95)</f>
        <v>0</v>
      </c>
      <c r="AC98" s="408"/>
      <c r="AD98" s="408"/>
      <c r="AE98" s="408"/>
      <c r="AF98" s="408"/>
      <c r="AG98" s="408"/>
      <c r="AH98" s="9"/>
      <c r="AI98" s="6"/>
      <c r="AJ98" s="6"/>
      <c r="AK98" s="46"/>
      <c r="AL98" s="46"/>
    </row>
    <row r="99" spans="2:38" ht="16.5" customHeight="1" x14ac:dyDescent="0.2">
      <c r="B99" s="409"/>
      <c r="C99" s="409"/>
      <c r="D99" s="409"/>
      <c r="E99" s="409"/>
      <c r="F99" s="409"/>
      <c r="G99" s="51" t="s">
        <v>63</v>
      </c>
      <c r="H99" s="87"/>
      <c r="I99" s="86" t="s">
        <v>38</v>
      </c>
      <c r="J99" s="407">
        <f>J95</f>
        <v>19</v>
      </c>
      <c r="K99" s="410"/>
      <c r="L99" s="407">
        <f>J99+L95</f>
        <v>39</v>
      </c>
      <c r="M99" s="407"/>
      <c r="N99" s="404">
        <f>L99+N95</f>
        <v>55</v>
      </c>
      <c r="O99" s="404"/>
      <c r="P99" s="407">
        <f>N99+P95</f>
        <v>72</v>
      </c>
      <c r="Q99" s="407"/>
      <c r="R99" s="407">
        <f>P99+R95</f>
        <v>85</v>
      </c>
      <c r="S99" s="407"/>
      <c r="T99" s="404">
        <f>R99+T95</f>
        <v>99</v>
      </c>
      <c r="U99" s="404"/>
      <c r="V99" s="407">
        <f>T99+V95</f>
        <v>112</v>
      </c>
      <c r="W99" s="407"/>
      <c r="X99" s="407">
        <f>V99+X95</f>
        <v>125</v>
      </c>
      <c r="Y99" s="407"/>
      <c r="Z99" s="404">
        <f>X99+Z95</f>
        <v>138</v>
      </c>
      <c r="AA99" s="404"/>
      <c r="AB99" s="407">
        <f>Z99+AB95</f>
        <v>158</v>
      </c>
      <c r="AC99" s="407"/>
      <c r="AD99" s="407">
        <f>AB99+AD95</f>
        <v>173</v>
      </c>
      <c r="AE99" s="407"/>
      <c r="AF99" s="404">
        <f>AD99+AF95</f>
        <v>190</v>
      </c>
      <c r="AG99" s="404"/>
      <c r="AH99" s="9"/>
      <c r="AI99" s="6"/>
      <c r="AJ99" s="6"/>
      <c r="AK99" s="46"/>
      <c r="AL99" s="46"/>
    </row>
    <row r="100" spans="2:38" ht="12.75" customHeight="1" x14ac:dyDescent="0.2">
      <c r="B100" s="390" t="s">
        <v>478</v>
      </c>
      <c r="C100" s="390"/>
      <c r="D100" s="390"/>
      <c r="E100" s="390"/>
      <c r="F100" s="390"/>
      <c r="G100" s="390"/>
      <c r="H100" s="391"/>
      <c r="I100" s="86" t="s">
        <v>39</v>
      </c>
      <c r="J100" s="407">
        <f>J96</f>
        <v>0</v>
      </c>
      <c r="K100" s="410"/>
      <c r="L100" s="407">
        <f>J100+L96</f>
        <v>0</v>
      </c>
      <c r="M100" s="407"/>
      <c r="N100" s="404">
        <f>L100+N96</f>
        <v>0</v>
      </c>
      <c r="O100" s="404"/>
      <c r="P100" s="407">
        <f>N100+P96</f>
        <v>0</v>
      </c>
      <c r="Q100" s="407"/>
      <c r="R100" s="407">
        <f>P100+R96</f>
        <v>0</v>
      </c>
      <c r="S100" s="407"/>
      <c r="T100" s="404">
        <f>R100+T96</f>
        <v>0</v>
      </c>
      <c r="U100" s="404"/>
      <c r="V100" s="407">
        <f>T100+V96</f>
        <v>0</v>
      </c>
      <c r="W100" s="407"/>
      <c r="X100" s="407">
        <f>V100+X96</f>
        <v>0</v>
      </c>
      <c r="Y100" s="407"/>
      <c r="Z100" s="404">
        <f>X100+Z96</f>
        <v>0</v>
      </c>
      <c r="AA100" s="404"/>
      <c r="AB100" s="407">
        <f>Z100+AB96</f>
        <v>0</v>
      </c>
      <c r="AC100" s="407"/>
      <c r="AD100" s="407">
        <f>AB100+AD96</f>
        <v>0</v>
      </c>
      <c r="AE100" s="407"/>
      <c r="AF100" s="404">
        <f>AD100+AF96</f>
        <v>0</v>
      </c>
      <c r="AG100" s="404"/>
      <c r="AH100" s="9"/>
      <c r="AI100" s="6"/>
      <c r="AJ100" s="6"/>
      <c r="AK100" s="46"/>
      <c r="AL100" s="46"/>
    </row>
    <row r="101" spans="2:38" ht="12.75" customHeight="1" x14ac:dyDescent="0.2">
      <c r="C101" s="51"/>
      <c r="D101" s="51"/>
      <c r="E101" s="51"/>
      <c r="F101" s="51"/>
      <c r="G101" s="51" t="s">
        <v>63</v>
      </c>
      <c r="H101" s="19"/>
      <c r="I101" s="88" t="s">
        <v>40</v>
      </c>
      <c r="J101" s="405">
        <f>+J100/J99</f>
        <v>0</v>
      </c>
      <c r="K101" s="406"/>
      <c r="L101" s="405">
        <f>+L100/L99</f>
        <v>0</v>
      </c>
      <c r="M101" s="406"/>
      <c r="N101" s="405">
        <f>+N100/N99</f>
        <v>0</v>
      </c>
      <c r="O101" s="406"/>
      <c r="P101" s="405">
        <f>+P100/P99</f>
        <v>0</v>
      </c>
      <c r="Q101" s="406"/>
      <c r="R101" s="405">
        <f>+R100/R99</f>
        <v>0</v>
      </c>
      <c r="S101" s="406"/>
      <c r="T101" s="405">
        <f>+T100/T99</f>
        <v>0</v>
      </c>
      <c r="U101" s="406"/>
      <c r="V101" s="405">
        <f>+V100/V99</f>
        <v>0</v>
      </c>
      <c r="W101" s="406"/>
      <c r="X101" s="405">
        <f>+X100/X99</f>
        <v>0</v>
      </c>
      <c r="Y101" s="406"/>
      <c r="Z101" s="405">
        <f>+Z100/Z99</f>
        <v>0</v>
      </c>
      <c r="AA101" s="406"/>
      <c r="AB101" s="405">
        <f>+AB100/AB99</f>
        <v>0</v>
      </c>
      <c r="AC101" s="406"/>
      <c r="AD101" s="405">
        <f>+AD100/AD99</f>
        <v>0</v>
      </c>
      <c r="AE101" s="406"/>
      <c r="AF101" s="405">
        <f>+AF100/AF99</f>
        <v>0</v>
      </c>
      <c r="AG101" s="406"/>
      <c r="AH101" s="9"/>
      <c r="AI101" s="6"/>
      <c r="AJ101" s="6"/>
      <c r="AK101" s="46"/>
      <c r="AL101" s="46"/>
    </row>
    <row r="102" spans="2:38" ht="55.5" customHeight="1" x14ac:dyDescent="0.2">
      <c r="B102" s="401"/>
      <c r="C102" s="402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3"/>
      <c r="AK102" s="46"/>
      <c r="AL102" s="46"/>
    </row>
  </sheetData>
  <sheetProtection formatCells="0" formatColumns="0"/>
  <autoFilter ref="B6:AJ101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mergeCells count="202">
    <mergeCell ref="J95:K95"/>
    <mergeCell ref="T97:U97"/>
    <mergeCell ref="V97:W97"/>
    <mergeCell ref="X97:Y97"/>
    <mergeCell ref="Z97:AA97"/>
    <mergeCell ref="Z96:AA96"/>
    <mergeCell ref="X95:Y95"/>
    <mergeCell ref="L95:M95"/>
    <mergeCell ref="N95:O95"/>
    <mergeCell ref="P95:Q95"/>
    <mergeCell ref="R95:S95"/>
    <mergeCell ref="T96:U96"/>
    <mergeCell ref="V96:W96"/>
    <mergeCell ref="T95:U95"/>
    <mergeCell ref="V95:W95"/>
    <mergeCell ref="X96:Y96"/>
    <mergeCell ref="L96:M96"/>
    <mergeCell ref="N96:O96"/>
    <mergeCell ref="AF94:AG94"/>
    <mergeCell ref="J94:K94"/>
    <mergeCell ref="T94:U94"/>
    <mergeCell ref="V94:W94"/>
    <mergeCell ref="X94:Y94"/>
    <mergeCell ref="Z94:AA94"/>
    <mergeCell ref="B69:G69"/>
    <mergeCell ref="B70:G70"/>
    <mergeCell ref="B92:AG92"/>
    <mergeCell ref="B85:G85"/>
    <mergeCell ref="B91:G91"/>
    <mergeCell ref="B86:F86"/>
    <mergeCell ref="B87:G87"/>
    <mergeCell ref="B88:G88"/>
    <mergeCell ref="B89:G89"/>
    <mergeCell ref="B90:G90"/>
    <mergeCell ref="B84:G84"/>
    <mergeCell ref="B83:G83"/>
    <mergeCell ref="B82:G82"/>
    <mergeCell ref="B94:F94"/>
    <mergeCell ref="G94:H94"/>
    <mergeCell ref="AB94:AC94"/>
    <mergeCell ref="AD94:AE94"/>
    <mergeCell ref="B80:G80"/>
    <mergeCell ref="B98:F99"/>
    <mergeCell ref="X100:Y100"/>
    <mergeCell ref="Z100:AA100"/>
    <mergeCell ref="AB100:AC100"/>
    <mergeCell ref="AD100:AE100"/>
    <mergeCell ref="AB99:AC99"/>
    <mergeCell ref="AD99:AE99"/>
    <mergeCell ref="J98:O98"/>
    <mergeCell ref="P98:U98"/>
    <mergeCell ref="V98:AA98"/>
    <mergeCell ref="T99:U99"/>
    <mergeCell ref="V99:W99"/>
    <mergeCell ref="X99:Y99"/>
    <mergeCell ref="Z99:AA99"/>
    <mergeCell ref="J99:K99"/>
    <mergeCell ref="L99:M99"/>
    <mergeCell ref="N99:O99"/>
    <mergeCell ref="G98:H98"/>
    <mergeCell ref="B100:F100"/>
    <mergeCell ref="G100:H100"/>
    <mergeCell ref="J100:K100"/>
    <mergeCell ref="L100:M100"/>
    <mergeCell ref="N100:O100"/>
    <mergeCell ref="P100:Q100"/>
    <mergeCell ref="R100:S100"/>
    <mergeCell ref="P99:Q99"/>
    <mergeCell ref="R99:S99"/>
    <mergeCell ref="AB95:AC95"/>
    <mergeCell ref="AB101:AC101"/>
    <mergeCell ref="AD101:AE101"/>
    <mergeCell ref="AF101:AG101"/>
    <mergeCell ref="AF99:AG99"/>
    <mergeCell ref="AB97:AC97"/>
    <mergeCell ref="AD97:AE97"/>
    <mergeCell ref="AB96:AC96"/>
    <mergeCell ref="AD96:AE96"/>
    <mergeCell ref="AF96:AG96"/>
    <mergeCell ref="AF97:AG97"/>
    <mergeCell ref="AB98:AG98"/>
    <mergeCell ref="P96:Q96"/>
    <mergeCell ref="R96:S96"/>
    <mergeCell ref="Z95:AA95"/>
    <mergeCell ref="AD95:AE95"/>
    <mergeCell ref="B102:AJ102"/>
    <mergeCell ref="B51:G51"/>
    <mergeCell ref="B50:G50"/>
    <mergeCell ref="AF100:AG100"/>
    <mergeCell ref="J101:K101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T100:U100"/>
    <mergeCell ref="V100:W100"/>
    <mergeCell ref="J97:K97"/>
    <mergeCell ref="L97:M97"/>
    <mergeCell ref="N97:O97"/>
    <mergeCell ref="P97:Q97"/>
    <mergeCell ref="R97:S97"/>
    <mergeCell ref="B60:G60"/>
    <mergeCell ref="J96:K96"/>
    <mergeCell ref="AF95:AG95"/>
    <mergeCell ref="B95:F95"/>
    <mergeCell ref="G96:H96"/>
    <mergeCell ref="B47:G47"/>
    <mergeCell ref="B43:G43"/>
    <mergeCell ref="B44:G44"/>
    <mergeCell ref="B76:G76"/>
    <mergeCell ref="B77:G77"/>
    <mergeCell ref="B78:G78"/>
    <mergeCell ref="B64:G64"/>
    <mergeCell ref="B65:G65"/>
    <mergeCell ref="B66:G66"/>
    <mergeCell ref="B67:G67"/>
    <mergeCell ref="B81:G81"/>
    <mergeCell ref="B59:G59"/>
    <mergeCell ref="L94:M94"/>
    <mergeCell ref="N94:O94"/>
    <mergeCell ref="P94:Q94"/>
    <mergeCell ref="R94:S94"/>
    <mergeCell ref="B17:G17"/>
    <mergeCell ref="B20:G20"/>
    <mergeCell ref="B21:G21"/>
    <mergeCell ref="B22:G22"/>
    <mergeCell ref="B68:G68"/>
    <mergeCell ref="B19:G19"/>
    <mergeCell ref="B25:G25"/>
    <mergeCell ref="B26:G26"/>
    <mergeCell ref="B27:G27"/>
    <mergeCell ref="B29:G29"/>
    <mergeCell ref="B34:G34"/>
    <mergeCell ref="B30:G30"/>
    <mergeCell ref="B31:G31"/>
    <mergeCell ref="B58:G58"/>
    <mergeCell ref="B40:G40"/>
    <mergeCell ref="B33:G33"/>
    <mergeCell ref="B46:G46"/>
    <mergeCell ref="B13:AJ13"/>
    <mergeCell ref="B14:G16"/>
    <mergeCell ref="B35:G35"/>
    <mergeCell ref="B42:G42"/>
    <mergeCell ref="B56:G56"/>
    <mergeCell ref="B36:G36"/>
    <mergeCell ref="P15:Q15"/>
    <mergeCell ref="R15:S15"/>
    <mergeCell ref="T15:U15"/>
    <mergeCell ref="V15:W15"/>
    <mergeCell ref="X15:Y15"/>
    <mergeCell ref="B23:G23"/>
    <mergeCell ref="B18:G18"/>
    <mergeCell ref="B24:G24"/>
    <mergeCell ref="H14:H16"/>
    <mergeCell ref="I14:I16"/>
    <mergeCell ref="J14:O14"/>
    <mergeCell ref="P14:U14"/>
    <mergeCell ref="V14:AA14"/>
    <mergeCell ref="B37:G37"/>
    <mergeCell ref="B39:G39"/>
    <mergeCell ref="B52:G52"/>
    <mergeCell ref="B55:G55"/>
    <mergeCell ref="B53:G53"/>
    <mergeCell ref="B4:F4"/>
    <mergeCell ref="H4:T4"/>
    <mergeCell ref="U4:Y4"/>
    <mergeCell ref="Z4:AE4"/>
    <mergeCell ref="AF4:AJ4"/>
    <mergeCell ref="B6:AJ6"/>
    <mergeCell ref="B7:AJ7"/>
    <mergeCell ref="B8:AJ8"/>
    <mergeCell ref="B9:AJ12"/>
    <mergeCell ref="B1:G1"/>
    <mergeCell ref="H1:Y1"/>
    <mergeCell ref="Z1:AF1"/>
    <mergeCell ref="AG1:AJ1"/>
    <mergeCell ref="B3:F3"/>
    <mergeCell ref="H3:T3"/>
    <mergeCell ref="U3:Y3"/>
    <mergeCell ref="Z3:AE3"/>
    <mergeCell ref="AF3:AJ3"/>
    <mergeCell ref="AB14:AG14"/>
    <mergeCell ref="AH14:AJ15"/>
    <mergeCell ref="J15:K15"/>
    <mergeCell ref="L15:M15"/>
    <mergeCell ref="N15:O15"/>
    <mergeCell ref="B72:G72"/>
    <mergeCell ref="B73:G73"/>
    <mergeCell ref="B74:G74"/>
    <mergeCell ref="B75:G75"/>
    <mergeCell ref="B38:G38"/>
    <mergeCell ref="Z15:AA15"/>
    <mergeCell ref="AB15:AC15"/>
    <mergeCell ref="AD15:AE15"/>
    <mergeCell ref="AF15:AG15"/>
    <mergeCell ref="B61:G61"/>
    <mergeCell ref="B54:G54"/>
    <mergeCell ref="B57:G57"/>
  </mergeCells>
  <conditionalFormatting sqref="R16 P16 N16 J16 L16 AF16 AH16 AD16 AB16 Z16 X16 V16 T16">
    <cfRule type="cellIs" dxfId="248" priority="436" stopIfTrue="1" operator="equal">
      <formula>"""P"""</formula>
    </cfRule>
  </conditionalFormatting>
  <conditionalFormatting sqref="J17:O17 AC17:AG17 P69:U69 J28:AG28 J43:AG45 J37:AA37 AC37:AF37 W22:AA22 J25:S25 P38:Q38 S38:Y38 AG38 AA38:AE38 K22:L22 X19:Y19 L40 U40:AG40 P40:R40 U22:U25 U21:Y21 AC21:AE22 Q17:AA17 W25:AG25 V20:Y20 AA20:AE20 AA21 O20:O22 J23:L24 O23:S24 W23:AE24 AG18:AG24 J32:AG32 AB46:AB48 AF65:AF66 AD67 Z18 Z20:Z21 V19 Q19:S22 AF18 AF20:AF24 AC19:AE19 J52:AG52 AB50 X51:AB51 V50 J51:V51 J60:AG62 J42:S42 J39:Q39 S39:AG39 J47:M48 O47:AG48 M18:N18 M20:N24 N19 J20:L21 J19:J24 K19 U42:Z42 AB42:AG42 V33:V40 V42:V44 AB85:AC91 AC81:AC84 J81:J84 H72:I72 P72 P77:R78 V77:V78">
    <cfRule type="cellIs" dxfId="247" priority="437" stopIfTrue="1" operator="equal">
      <formula>"P"</formula>
    </cfRule>
    <cfRule type="cellIs" dxfId="246" priority="438" stopIfTrue="1" operator="equal">
      <formula>"E"</formula>
    </cfRule>
  </conditionalFormatting>
  <conditionalFormatting sqref="T68:U68">
    <cfRule type="cellIs" dxfId="245" priority="416" stopIfTrue="1" operator="equal">
      <formula>"P"</formula>
    </cfRule>
    <cfRule type="cellIs" dxfId="244" priority="417" stopIfTrue="1" operator="equal">
      <formula>"E"</formula>
    </cfRule>
  </conditionalFormatting>
  <conditionalFormatting sqref="P68:S68">
    <cfRule type="cellIs" dxfId="243" priority="424" stopIfTrue="1" operator="equal">
      <formula>"P"</formula>
    </cfRule>
    <cfRule type="cellIs" dxfId="242" priority="425" stopIfTrue="1" operator="equal">
      <formula>"E"</formula>
    </cfRule>
  </conditionalFormatting>
  <conditionalFormatting sqref="J33:AG33 AG37">
    <cfRule type="cellIs" dxfId="241" priority="380" stopIfTrue="1" operator="equal">
      <formula>"P"</formula>
    </cfRule>
    <cfRule type="cellIs" dxfId="240" priority="381" stopIfTrue="1" operator="equal">
      <formula>"E"</formula>
    </cfRule>
  </conditionalFormatting>
  <conditionalFormatting sqref="J18:L18 AC18:AE18 Q18:T18 V18:Y18 AA18 O18 AG18">
    <cfRule type="cellIs" dxfId="239" priority="366" stopIfTrue="1" operator="equal">
      <formula>"P"</formula>
    </cfRule>
    <cfRule type="cellIs" dxfId="238" priority="367" stopIfTrue="1" operator="equal">
      <formula>"E"</formula>
    </cfRule>
  </conditionalFormatting>
  <conditionalFormatting sqref="AB17">
    <cfRule type="cellIs" dxfId="237" priority="412" stopIfTrue="1" operator="equal">
      <formula>"P"</formula>
    </cfRule>
    <cfRule type="cellIs" dxfId="236" priority="413" stopIfTrue="1" operator="equal">
      <formula>"E"</formula>
    </cfRule>
  </conditionalFormatting>
  <conditionalFormatting sqref="P65:Q67">
    <cfRule type="cellIs" dxfId="235" priority="406" stopIfTrue="1" operator="equal">
      <formula>"P"</formula>
    </cfRule>
    <cfRule type="cellIs" dxfId="234" priority="407" stopIfTrue="1" operator="equal">
      <formula>"E"</formula>
    </cfRule>
  </conditionalFormatting>
  <conditionalFormatting sqref="U65:U67">
    <cfRule type="cellIs" dxfId="233" priority="404" stopIfTrue="1" operator="equal">
      <formula>"P"</formula>
    </cfRule>
    <cfRule type="cellIs" dxfId="232" priority="405" stopIfTrue="1" operator="equal">
      <formula>"E"</formula>
    </cfRule>
  </conditionalFormatting>
  <conditionalFormatting sqref="R65:S67">
    <cfRule type="cellIs" dxfId="231" priority="408" stopIfTrue="1" operator="equal">
      <formula>"P"</formula>
    </cfRule>
    <cfRule type="cellIs" dxfId="230" priority="409" stopIfTrue="1" operator="equal">
      <formula>"E"</formula>
    </cfRule>
  </conditionalFormatting>
  <conditionalFormatting sqref="T65:T67">
    <cfRule type="cellIs" dxfId="229" priority="402" stopIfTrue="1" operator="equal">
      <formula>"P"</formula>
    </cfRule>
    <cfRule type="cellIs" dxfId="228" priority="403" stopIfTrue="1" operator="equal">
      <formula>"E"</formula>
    </cfRule>
  </conditionalFormatting>
  <conditionalFormatting sqref="P64:U64">
    <cfRule type="cellIs" dxfId="227" priority="398" stopIfTrue="1" operator="equal">
      <formula>"P"</formula>
    </cfRule>
    <cfRule type="cellIs" dxfId="226" priority="399" stopIfTrue="1" operator="equal">
      <formula>"E"</formula>
    </cfRule>
  </conditionalFormatting>
  <conditionalFormatting sqref="J46:AG46">
    <cfRule type="cellIs" dxfId="225" priority="396" stopIfTrue="1" operator="equal">
      <formula>"P"</formula>
    </cfRule>
    <cfRule type="cellIs" dxfId="224" priority="397" stopIfTrue="1" operator="equal">
      <formula>"E"</formula>
    </cfRule>
  </conditionalFormatting>
  <conditionalFormatting sqref="J35:AG35">
    <cfRule type="cellIs" dxfId="223" priority="392" stopIfTrue="1" operator="equal">
      <formula>"P"</formula>
    </cfRule>
    <cfRule type="cellIs" dxfId="222" priority="393" stopIfTrue="1" operator="equal">
      <formula>"E"</formula>
    </cfRule>
  </conditionalFormatting>
  <conditionalFormatting sqref="P70:U71 P79:U79">
    <cfRule type="cellIs" dxfId="221" priority="376" stopIfTrue="1" operator="equal">
      <formula>"P"</formula>
    </cfRule>
    <cfRule type="cellIs" dxfId="220" priority="377" stopIfTrue="1" operator="equal">
      <formula>"E"</formula>
    </cfRule>
  </conditionalFormatting>
  <conditionalFormatting sqref="J36:AG36">
    <cfRule type="cellIs" dxfId="219" priority="356" stopIfTrue="1" operator="equal">
      <formula>"P"</formula>
    </cfRule>
    <cfRule type="cellIs" dxfId="218" priority="357" stopIfTrue="1" operator="equal">
      <formula>"E"</formula>
    </cfRule>
  </conditionalFormatting>
  <conditionalFormatting sqref="J26:S26 U26 W26:AG26">
    <cfRule type="cellIs" dxfId="217" priority="368" stopIfTrue="1" operator="equal">
      <formula>"P"</formula>
    </cfRule>
    <cfRule type="cellIs" dxfId="216" priority="369" stopIfTrue="1" operator="equal">
      <formula>"E"</formula>
    </cfRule>
  </conditionalFormatting>
  <conditionalFormatting sqref="AB18">
    <cfRule type="cellIs" dxfId="215" priority="364" stopIfTrue="1" operator="equal">
      <formula>"P"</formula>
    </cfRule>
    <cfRule type="cellIs" dxfId="214" priority="365" stopIfTrue="1" operator="equal">
      <formula>"E"</formula>
    </cfRule>
  </conditionalFormatting>
  <conditionalFormatting sqref="J27:S27 V27:AG27">
    <cfRule type="cellIs" dxfId="213" priority="362" stopIfTrue="1" operator="equal">
      <formula>"P"</formula>
    </cfRule>
    <cfRule type="cellIs" dxfId="212" priority="363" stopIfTrue="1" operator="equal">
      <formula>"E"</formula>
    </cfRule>
  </conditionalFormatting>
  <conditionalFormatting sqref="J29:AG29">
    <cfRule type="cellIs" dxfId="211" priority="360" stopIfTrue="1" operator="equal">
      <formula>"P"</formula>
    </cfRule>
    <cfRule type="cellIs" dxfId="210" priority="361" stopIfTrue="1" operator="equal">
      <formula>"E"</formula>
    </cfRule>
  </conditionalFormatting>
  <conditionalFormatting sqref="AD51:AG51">
    <cfRule type="cellIs" dxfId="209" priority="348" stopIfTrue="1" operator="equal">
      <formula>"P"</formula>
    </cfRule>
    <cfRule type="cellIs" dxfId="208" priority="349" stopIfTrue="1" operator="equal">
      <formula>"E"</formula>
    </cfRule>
  </conditionalFormatting>
  <conditionalFormatting sqref="J50:AG50">
    <cfRule type="cellIs" dxfId="207" priority="346" stopIfTrue="1" operator="equal">
      <formula>"P"</formula>
    </cfRule>
    <cfRule type="cellIs" dxfId="206" priority="347" stopIfTrue="1" operator="equal">
      <formula>"E"</formula>
    </cfRule>
  </conditionalFormatting>
  <conditionalFormatting sqref="J53:AG53">
    <cfRule type="cellIs" dxfId="205" priority="338" stopIfTrue="1" operator="equal">
      <formula>"P"</formula>
    </cfRule>
    <cfRule type="cellIs" dxfId="204" priority="339" stopIfTrue="1" operator="equal">
      <formula>"E"</formula>
    </cfRule>
  </conditionalFormatting>
  <conditionalFormatting sqref="J54:AG54">
    <cfRule type="cellIs" dxfId="203" priority="332" stopIfTrue="1" operator="equal">
      <formula>"P"</formula>
    </cfRule>
    <cfRule type="cellIs" dxfId="202" priority="333" stopIfTrue="1" operator="equal">
      <formula>"E"</formula>
    </cfRule>
  </conditionalFormatting>
  <conditionalFormatting sqref="J56:AG56">
    <cfRule type="cellIs" dxfId="201" priority="330" stopIfTrue="1" operator="equal">
      <formula>"P"</formula>
    </cfRule>
    <cfRule type="cellIs" dxfId="200" priority="331" stopIfTrue="1" operator="equal">
      <formula>"E"</formula>
    </cfRule>
  </conditionalFormatting>
  <conditionalFormatting sqref="J57:AG57">
    <cfRule type="cellIs" dxfId="199" priority="328" stopIfTrue="1" operator="equal">
      <formula>"P"</formula>
    </cfRule>
    <cfRule type="cellIs" dxfId="198" priority="329" stopIfTrue="1" operator="equal">
      <formula>"E"</formula>
    </cfRule>
  </conditionalFormatting>
  <conditionalFormatting sqref="J58:AG59">
    <cfRule type="cellIs" dxfId="197" priority="326" stopIfTrue="1" operator="equal">
      <formula>"P"</formula>
    </cfRule>
    <cfRule type="cellIs" dxfId="196" priority="327" stopIfTrue="1" operator="equal">
      <formula>"E"</formula>
    </cfRule>
  </conditionalFormatting>
  <conditionalFormatting sqref="J55:AG55">
    <cfRule type="cellIs" dxfId="195" priority="320" stopIfTrue="1" operator="equal">
      <formula>"P"</formula>
    </cfRule>
    <cfRule type="cellIs" dxfId="194" priority="321" stopIfTrue="1" operator="equal">
      <formula>"E"</formula>
    </cfRule>
  </conditionalFormatting>
  <conditionalFormatting sqref="J38:O38">
    <cfRule type="cellIs" dxfId="193" priority="300" stopIfTrue="1" operator="equal">
      <formula>"P"</formula>
    </cfRule>
    <cfRule type="cellIs" dxfId="192" priority="301" stopIfTrue="1" operator="equal">
      <formula>"E"</formula>
    </cfRule>
  </conditionalFormatting>
  <conditionalFormatting sqref="J30:O30 R30:S30 V30:AG30">
    <cfRule type="cellIs" dxfId="191" priority="280" stopIfTrue="1" operator="equal">
      <formula>"P"</formula>
    </cfRule>
    <cfRule type="cellIs" dxfId="190" priority="281" stopIfTrue="1" operator="equal">
      <formula>"E"</formula>
    </cfRule>
  </conditionalFormatting>
  <conditionalFormatting sqref="P30:Q30">
    <cfRule type="cellIs" dxfId="189" priority="278" stopIfTrue="1" operator="equal">
      <formula>"P"</formula>
    </cfRule>
    <cfRule type="cellIs" dxfId="188" priority="279" stopIfTrue="1" operator="equal">
      <formula>"E"</formula>
    </cfRule>
  </conditionalFormatting>
  <conditionalFormatting sqref="U30">
    <cfRule type="cellIs" dxfId="187" priority="276" stopIfTrue="1" operator="equal">
      <formula>"P"</formula>
    </cfRule>
    <cfRule type="cellIs" dxfId="186" priority="277" stopIfTrue="1" operator="equal">
      <formula>"E"</formula>
    </cfRule>
  </conditionalFormatting>
  <conditionalFormatting sqref="T30">
    <cfRule type="cellIs" dxfId="185" priority="274" stopIfTrue="1" operator="equal">
      <formula>"P"</formula>
    </cfRule>
    <cfRule type="cellIs" dxfId="184" priority="275" stopIfTrue="1" operator="equal">
      <formula>"E"</formula>
    </cfRule>
  </conditionalFormatting>
  <conditionalFormatting sqref="J31:AG31">
    <cfRule type="cellIs" dxfId="183" priority="272" stopIfTrue="1" operator="equal">
      <formula>"P"</formula>
    </cfRule>
    <cfRule type="cellIs" dxfId="182" priority="273" stopIfTrue="1" operator="equal">
      <formula>"E"</formula>
    </cfRule>
  </conditionalFormatting>
  <conditionalFormatting sqref="J34:AG34">
    <cfRule type="cellIs" dxfId="181" priority="268" stopIfTrue="1" operator="equal">
      <formula>"P"</formula>
    </cfRule>
    <cfRule type="cellIs" dxfId="180" priority="269" stopIfTrue="1" operator="equal">
      <formula>"E"</formula>
    </cfRule>
  </conditionalFormatting>
  <conditionalFormatting sqref="J40:K40">
    <cfRule type="cellIs" dxfId="179" priority="264" stopIfTrue="1" operator="equal">
      <formula>"P"</formula>
    </cfRule>
    <cfRule type="cellIs" dxfId="178" priority="265" stopIfTrue="1" operator="equal">
      <formula>"E"</formula>
    </cfRule>
  </conditionalFormatting>
  <conditionalFormatting sqref="V51:W51">
    <cfRule type="cellIs" dxfId="177" priority="258" stopIfTrue="1" operator="equal">
      <formula>"P"</formula>
    </cfRule>
    <cfRule type="cellIs" dxfId="176" priority="259" stopIfTrue="1" operator="equal">
      <formula>"E"</formula>
    </cfRule>
  </conditionalFormatting>
  <conditionalFormatting sqref="AB51:AC51">
    <cfRule type="cellIs" dxfId="175" priority="256" stopIfTrue="1" operator="equal">
      <formula>"P"</formula>
    </cfRule>
    <cfRule type="cellIs" dxfId="174" priority="257" stopIfTrue="1" operator="equal">
      <formula>"E"</formula>
    </cfRule>
  </conditionalFormatting>
  <conditionalFormatting sqref="W19">
    <cfRule type="cellIs" dxfId="173" priority="252" stopIfTrue="1" operator="equal">
      <formula>"P"</formula>
    </cfRule>
    <cfRule type="cellIs" dxfId="172" priority="253" stopIfTrue="1" operator="equal">
      <formula>"E"</formula>
    </cfRule>
  </conditionalFormatting>
  <conditionalFormatting sqref="J69:O69">
    <cfRule type="cellIs" dxfId="171" priority="249" stopIfTrue="1" operator="equal">
      <formula>"P"</formula>
    </cfRule>
    <cfRule type="cellIs" dxfId="170" priority="250" stopIfTrue="1" operator="equal">
      <formula>"E"</formula>
    </cfRule>
  </conditionalFormatting>
  <conditionalFormatting sqref="N68:O68">
    <cfRule type="cellIs" dxfId="169" priority="245" stopIfTrue="1" operator="equal">
      <formula>"P"</formula>
    </cfRule>
    <cfRule type="cellIs" dxfId="168" priority="246" stopIfTrue="1" operator="equal">
      <formula>"E"</formula>
    </cfRule>
  </conditionalFormatting>
  <conditionalFormatting sqref="J68:M68">
    <cfRule type="cellIs" dxfId="167" priority="247" stopIfTrue="1" operator="equal">
      <formula>"P"</formula>
    </cfRule>
    <cfRule type="cellIs" dxfId="166" priority="248" stopIfTrue="1" operator="equal">
      <formula>"E"</formula>
    </cfRule>
  </conditionalFormatting>
  <conditionalFormatting sqref="J65:K67">
    <cfRule type="cellIs" dxfId="165" priority="241" stopIfTrue="1" operator="equal">
      <formula>"P"</formula>
    </cfRule>
    <cfRule type="cellIs" dxfId="164" priority="242" stopIfTrue="1" operator="equal">
      <formula>"E"</formula>
    </cfRule>
  </conditionalFormatting>
  <conditionalFormatting sqref="O65:O67">
    <cfRule type="cellIs" dxfId="163" priority="239" stopIfTrue="1" operator="equal">
      <formula>"P"</formula>
    </cfRule>
    <cfRule type="cellIs" dxfId="162" priority="240" stopIfTrue="1" operator="equal">
      <formula>"E"</formula>
    </cfRule>
  </conditionalFormatting>
  <conditionalFormatting sqref="L65:M67">
    <cfRule type="cellIs" dxfId="161" priority="243" stopIfTrue="1" operator="equal">
      <formula>"P"</formula>
    </cfRule>
    <cfRule type="cellIs" dxfId="160" priority="244" stopIfTrue="1" operator="equal">
      <formula>"E"</formula>
    </cfRule>
  </conditionalFormatting>
  <conditionalFormatting sqref="N65:N67">
    <cfRule type="cellIs" dxfId="159" priority="237" stopIfTrue="1" operator="equal">
      <formula>"P"</formula>
    </cfRule>
    <cfRule type="cellIs" dxfId="158" priority="238" stopIfTrue="1" operator="equal">
      <formula>"E"</formula>
    </cfRule>
  </conditionalFormatting>
  <conditionalFormatting sqref="J64:O64">
    <cfRule type="cellIs" dxfId="157" priority="235" stopIfTrue="1" operator="equal">
      <formula>"P"</formula>
    </cfRule>
    <cfRule type="cellIs" dxfId="156" priority="236" stopIfTrue="1" operator="equal">
      <formula>"E"</formula>
    </cfRule>
  </conditionalFormatting>
  <conditionalFormatting sqref="J70:O71 J79:O79">
    <cfRule type="cellIs" dxfId="155" priority="233" stopIfTrue="1" operator="equal">
      <formula>"P"</formula>
    </cfRule>
    <cfRule type="cellIs" dxfId="154" priority="234" stopIfTrue="1" operator="equal">
      <formula>"E"</formula>
    </cfRule>
  </conditionalFormatting>
  <conditionalFormatting sqref="V69:AA69">
    <cfRule type="cellIs" dxfId="153" priority="231" stopIfTrue="1" operator="equal">
      <formula>"P"</formula>
    </cfRule>
    <cfRule type="cellIs" dxfId="152" priority="232" stopIfTrue="1" operator="equal">
      <formula>"E"</formula>
    </cfRule>
  </conditionalFormatting>
  <conditionalFormatting sqref="Z68:AA68">
    <cfRule type="cellIs" dxfId="151" priority="227" stopIfTrue="1" operator="equal">
      <formula>"P"</formula>
    </cfRule>
    <cfRule type="cellIs" dxfId="150" priority="228" stopIfTrue="1" operator="equal">
      <formula>"E"</formula>
    </cfRule>
  </conditionalFormatting>
  <conditionalFormatting sqref="V68:Y68">
    <cfRule type="cellIs" dxfId="149" priority="229" stopIfTrue="1" operator="equal">
      <formula>"P"</formula>
    </cfRule>
    <cfRule type="cellIs" dxfId="148" priority="230" stopIfTrue="1" operator="equal">
      <formula>"E"</formula>
    </cfRule>
  </conditionalFormatting>
  <conditionalFormatting sqref="V65:W67">
    <cfRule type="cellIs" dxfId="147" priority="223" stopIfTrue="1" operator="equal">
      <formula>"P"</formula>
    </cfRule>
    <cfRule type="cellIs" dxfId="146" priority="224" stopIfTrue="1" operator="equal">
      <formula>"E"</formula>
    </cfRule>
  </conditionalFormatting>
  <conditionalFormatting sqref="AA65:AA67">
    <cfRule type="cellIs" dxfId="145" priority="221" stopIfTrue="1" operator="equal">
      <formula>"P"</formula>
    </cfRule>
    <cfRule type="cellIs" dxfId="144" priority="222" stopIfTrue="1" operator="equal">
      <formula>"E"</formula>
    </cfRule>
  </conditionalFormatting>
  <conditionalFormatting sqref="X65:Y67">
    <cfRule type="cellIs" dxfId="143" priority="225" stopIfTrue="1" operator="equal">
      <formula>"P"</formula>
    </cfRule>
    <cfRule type="cellIs" dxfId="142" priority="226" stopIfTrue="1" operator="equal">
      <formula>"E"</formula>
    </cfRule>
  </conditionalFormatting>
  <conditionalFormatting sqref="Z65:Z67">
    <cfRule type="cellIs" dxfId="141" priority="219" stopIfTrue="1" operator="equal">
      <formula>"P"</formula>
    </cfRule>
    <cfRule type="cellIs" dxfId="140" priority="220" stopIfTrue="1" operator="equal">
      <formula>"E"</formula>
    </cfRule>
  </conditionalFormatting>
  <conditionalFormatting sqref="V64:AA64">
    <cfRule type="cellIs" dxfId="139" priority="217" stopIfTrue="1" operator="equal">
      <formula>"P"</formula>
    </cfRule>
    <cfRule type="cellIs" dxfId="138" priority="218" stopIfTrue="1" operator="equal">
      <formula>"E"</formula>
    </cfRule>
  </conditionalFormatting>
  <conditionalFormatting sqref="V70:AA71 V79:AA79">
    <cfRule type="cellIs" dxfId="137" priority="215" stopIfTrue="1" operator="equal">
      <formula>"P"</formula>
    </cfRule>
    <cfRule type="cellIs" dxfId="136" priority="216" stopIfTrue="1" operator="equal">
      <formula>"E"</formula>
    </cfRule>
  </conditionalFormatting>
  <conditionalFormatting sqref="AB69:AG69">
    <cfRule type="cellIs" dxfId="135" priority="213" stopIfTrue="1" operator="equal">
      <formula>"P"</formula>
    </cfRule>
    <cfRule type="cellIs" dxfId="134" priority="214" stopIfTrue="1" operator="equal">
      <formula>"E"</formula>
    </cfRule>
  </conditionalFormatting>
  <conditionalFormatting sqref="AF68:AG68">
    <cfRule type="cellIs" dxfId="133" priority="209" stopIfTrue="1" operator="equal">
      <formula>"P"</formula>
    </cfRule>
    <cfRule type="cellIs" dxfId="132" priority="210" stopIfTrue="1" operator="equal">
      <formula>"E"</formula>
    </cfRule>
  </conditionalFormatting>
  <conditionalFormatting sqref="AB68:AE68">
    <cfRule type="cellIs" dxfId="131" priority="211" stopIfTrue="1" operator="equal">
      <formula>"P"</formula>
    </cfRule>
    <cfRule type="cellIs" dxfId="130" priority="212" stopIfTrue="1" operator="equal">
      <formula>"E"</formula>
    </cfRule>
  </conditionalFormatting>
  <conditionalFormatting sqref="AB65:AC67">
    <cfRule type="cellIs" dxfId="129" priority="205" stopIfTrue="1" operator="equal">
      <formula>"P"</formula>
    </cfRule>
    <cfRule type="cellIs" dxfId="128" priority="206" stopIfTrue="1" operator="equal">
      <formula>"E"</formula>
    </cfRule>
  </conditionalFormatting>
  <conditionalFormatting sqref="AG65:AG67">
    <cfRule type="cellIs" dxfId="127" priority="203" stopIfTrue="1" operator="equal">
      <formula>"P"</formula>
    </cfRule>
    <cfRule type="cellIs" dxfId="126" priority="204" stopIfTrue="1" operator="equal">
      <formula>"E"</formula>
    </cfRule>
  </conditionalFormatting>
  <conditionalFormatting sqref="AD65:AE66 AE67">
    <cfRule type="cellIs" dxfId="125" priority="207" stopIfTrue="1" operator="equal">
      <formula>"P"</formula>
    </cfRule>
    <cfRule type="cellIs" dxfId="124" priority="208" stopIfTrue="1" operator="equal">
      <formula>"E"</formula>
    </cfRule>
  </conditionalFormatting>
  <conditionalFormatting sqref="AB64:AG64">
    <cfRule type="cellIs" dxfId="123" priority="199" stopIfTrue="1" operator="equal">
      <formula>"P"</formula>
    </cfRule>
    <cfRule type="cellIs" dxfId="122" priority="200" stopIfTrue="1" operator="equal">
      <formula>"E"</formula>
    </cfRule>
  </conditionalFormatting>
  <conditionalFormatting sqref="AB70:AG71 AB79:AG79">
    <cfRule type="cellIs" dxfId="121" priority="197" stopIfTrue="1" operator="equal">
      <formula>"P"</formula>
    </cfRule>
    <cfRule type="cellIs" dxfId="120" priority="198" stopIfTrue="1" operator="equal">
      <formula>"E"</formula>
    </cfRule>
  </conditionalFormatting>
  <conditionalFormatting sqref="T21:T26">
    <cfRule type="cellIs" dxfId="119" priority="195" stopIfTrue="1" operator="equal">
      <formula>"P"</formula>
    </cfRule>
    <cfRule type="cellIs" dxfId="118" priority="196" stopIfTrue="1" operator="equal">
      <formula>"E"</formula>
    </cfRule>
  </conditionalFormatting>
  <conditionalFormatting sqref="AB21:AB22">
    <cfRule type="cellIs" dxfId="117" priority="193" stopIfTrue="1" operator="equal">
      <formula>"P"</formula>
    </cfRule>
    <cfRule type="cellIs" dxfId="116" priority="194" stopIfTrue="1" operator="equal">
      <formula>"E"</formula>
    </cfRule>
  </conditionalFormatting>
  <conditionalFormatting sqref="P17:P18 P20:P22">
    <cfRule type="cellIs" dxfId="115" priority="191" stopIfTrue="1" operator="equal">
      <formula>"P"</formula>
    </cfRule>
    <cfRule type="cellIs" dxfId="114" priority="192" stopIfTrue="1" operator="equal">
      <formula>"E"</formula>
    </cfRule>
  </conditionalFormatting>
  <conditionalFormatting sqref="V22:V26">
    <cfRule type="cellIs" dxfId="113" priority="189" stopIfTrue="1" operator="equal">
      <formula>"P"</formula>
    </cfRule>
    <cfRule type="cellIs" dxfId="112" priority="190" stopIfTrue="1" operator="equal">
      <formula>"E"</formula>
    </cfRule>
  </conditionalFormatting>
  <conditionalFormatting sqref="T27:U27">
    <cfRule type="cellIs" dxfId="111" priority="177" stopIfTrue="1" operator="equal">
      <formula>"P"</formula>
    </cfRule>
    <cfRule type="cellIs" dxfId="110" priority="178" stopIfTrue="1" operator="equal">
      <formula>"E"</formula>
    </cfRule>
  </conditionalFormatting>
  <conditionalFormatting sqref="U18:U20">
    <cfRule type="cellIs" dxfId="109" priority="185" stopIfTrue="1" operator="equal">
      <formula>"P"</formula>
    </cfRule>
    <cfRule type="cellIs" dxfId="108" priority="186" stopIfTrue="1" operator="equal">
      <formula>"E"</formula>
    </cfRule>
  </conditionalFormatting>
  <conditionalFormatting sqref="P19">
    <cfRule type="cellIs" dxfId="107" priority="175" stopIfTrue="1" operator="equal">
      <formula>"P"</formula>
    </cfRule>
    <cfRule type="cellIs" dxfId="106" priority="176" stopIfTrue="1" operator="equal">
      <formula>"E"</formula>
    </cfRule>
  </conditionalFormatting>
  <conditionalFormatting sqref="Z19">
    <cfRule type="cellIs" dxfId="105" priority="173" stopIfTrue="1" operator="equal">
      <formula>"P"</formula>
    </cfRule>
    <cfRule type="cellIs" dxfId="104" priority="174" stopIfTrue="1" operator="equal">
      <formula>"E"</formula>
    </cfRule>
  </conditionalFormatting>
  <conditionalFormatting sqref="T20">
    <cfRule type="cellIs" dxfId="103" priority="171" stopIfTrue="1" operator="equal">
      <formula>"P"</formula>
    </cfRule>
    <cfRule type="cellIs" dxfId="102" priority="172" stopIfTrue="1" operator="equal">
      <formula>"E"</formula>
    </cfRule>
  </conditionalFormatting>
  <conditionalFormatting sqref="AF19">
    <cfRule type="cellIs" dxfId="101" priority="169" stopIfTrue="1" operator="equal">
      <formula>"P"</formula>
    </cfRule>
    <cfRule type="cellIs" dxfId="100" priority="170" stopIfTrue="1" operator="equal">
      <formula>"E"</formula>
    </cfRule>
  </conditionalFormatting>
  <conditionalFormatting sqref="AB19">
    <cfRule type="cellIs" dxfId="99" priority="167" stopIfTrue="1" operator="equal">
      <formula>"P"</formula>
    </cfRule>
    <cfRule type="cellIs" dxfId="98" priority="168" stopIfTrue="1" operator="equal">
      <formula>"E"</formula>
    </cfRule>
  </conditionalFormatting>
  <conditionalFormatting sqref="B92:B1048576 B64:B71 B42:B48 B1:B37 B39:B40 B50:B62 B79">
    <cfRule type="duplicateValues" dxfId="97" priority="452"/>
  </conditionalFormatting>
  <conditionalFormatting sqref="R38:R39">
    <cfRule type="cellIs" dxfId="96" priority="165" stopIfTrue="1" operator="equal">
      <formula>"P"</formula>
    </cfRule>
    <cfRule type="cellIs" dxfId="95" priority="166" stopIfTrue="1" operator="equal">
      <formula>"E"</formula>
    </cfRule>
  </conditionalFormatting>
  <conditionalFormatting sqref="T42">
    <cfRule type="cellIs" dxfId="94" priority="163" stopIfTrue="1" operator="equal">
      <formula>"P"</formula>
    </cfRule>
    <cfRule type="cellIs" dxfId="93" priority="164" stopIfTrue="1" operator="equal">
      <formula>"E"</formula>
    </cfRule>
  </conditionalFormatting>
  <conditionalFormatting sqref="M40:O40">
    <cfRule type="cellIs" dxfId="92" priority="161" stopIfTrue="1" operator="equal">
      <formula>"P"</formula>
    </cfRule>
    <cfRule type="cellIs" dxfId="91" priority="162" stopIfTrue="1" operator="equal">
      <formula>"E"</formula>
    </cfRule>
  </conditionalFormatting>
  <conditionalFormatting sqref="S40:T40">
    <cfRule type="cellIs" dxfId="90" priority="159" stopIfTrue="1" operator="equal">
      <formula>"P"</formula>
    </cfRule>
    <cfRule type="cellIs" dxfId="89" priority="160" stopIfTrue="1" operator="equal">
      <formula>"E"</formula>
    </cfRule>
  </conditionalFormatting>
  <conditionalFormatting sqref="O19">
    <cfRule type="cellIs" dxfId="88" priority="157" stopIfTrue="1" operator="equal">
      <formula>"P"</formula>
    </cfRule>
    <cfRule type="cellIs" dxfId="87" priority="158" stopIfTrue="1" operator="equal">
      <formula>"E"</formula>
    </cfRule>
  </conditionalFormatting>
  <conditionalFormatting sqref="L19:M19">
    <cfRule type="cellIs" dxfId="86" priority="151" stopIfTrue="1" operator="equal">
      <formula>"P"</formula>
    </cfRule>
    <cfRule type="cellIs" dxfId="85" priority="152" stopIfTrue="1" operator="equal">
      <formula>"E"</formula>
    </cfRule>
  </conditionalFormatting>
  <conditionalFormatting sqref="AA42">
    <cfRule type="cellIs" dxfId="84" priority="149" stopIfTrue="1" operator="equal">
      <formula>"P"</formula>
    </cfRule>
    <cfRule type="cellIs" dxfId="83" priority="150" stopIfTrue="1" operator="equal">
      <formula>"E"</formula>
    </cfRule>
  </conditionalFormatting>
  <conditionalFormatting sqref="T19">
    <cfRule type="cellIs" dxfId="82" priority="145" stopIfTrue="1" operator="equal">
      <formula>"P"</formula>
    </cfRule>
    <cfRule type="cellIs" dxfId="81" priority="146" stopIfTrue="1" operator="equal">
      <formula>"E"</formula>
    </cfRule>
  </conditionalFormatting>
  <conditionalFormatting sqref="AB37">
    <cfRule type="cellIs" dxfId="80" priority="143" stopIfTrue="1" operator="equal">
      <formula>"P"</formula>
    </cfRule>
    <cfRule type="cellIs" dxfId="79" priority="144" stopIfTrue="1" operator="equal">
      <formula>"E"</formula>
    </cfRule>
  </conditionalFormatting>
  <conditionalFormatting sqref="N47:N48">
    <cfRule type="cellIs" dxfId="78" priority="141" stopIfTrue="1" operator="equal">
      <formula>"P"</formula>
    </cfRule>
    <cfRule type="cellIs" dxfId="77" priority="142" stopIfTrue="1" operator="equal">
      <formula>"E"</formula>
    </cfRule>
  </conditionalFormatting>
  <conditionalFormatting sqref="AF81:AF91">
    <cfRule type="cellIs" dxfId="76" priority="138" stopIfTrue="1" operator="equal">
      <formula>"P"</formula>
    </cfRule>
    <cfRule type="cellIs" dxfId="75" priority="139" stopIfTrue="1" operator="equal">
      <formula>"E"</formula>
    </cfRule>
  </conditionalFormatting>
  <conditionalFormatting sqref="P81:Q91">
    <cfRule type="cellIs" dxfId="74" priority="134" stopIfTrue="1" operator="equal">
      <formula>"P"</formula>
    </cfRule>
    <cfRule type="cellIs" dxfId="73" priority="135" stopIfTrue="1" operator="equal">
      <formula>"E"</formula>
    </cfRule>
  </conditionalFormatting>
  <conditionalFormatting sqref="U81:U91">
    <cfRule type="cellIs" dxfId="72" priority="132" stopIfTrue="1" operator="equal">
      <formula>"P"</formula>
    </cfRule>
    <cfRule type="cellIs" dxfId="71" priority="133" stopIfTrue="1" operator="equal">
      <formula>"E"</formula>
    </cfRule>
  </conditionalFormatting>
  <conditionalFormatting sqref="R81:S91">
    <cfRule type="cellIs" dxfId="70" priority="136" stopIfTrue="1" operator="equal">
      <formula>"P"</formula>
    </cfRule>
    <cfRule type="cellIs" dxfId="69" priority="137" stopIfTrue="1" operator="equal">
      <formula>"E"</formula>
    </cfRule>
  </conditionalFormatting>
  <conditionalFormatting sqref="T81:T91">
    <cfRule type="cellIs" dxfId="68" priority="130" stopIfTrue="1" operator="equal">
      <formula>"P"</formula>
    </cfRule>
    <cfRule type="cellIs" dxfId="67" priority="131" stopIfTrue="1" operator="equal">
      <formula>"E"</formula>
    </cfRule>
  </conditionalFormatting>
  <conditionalFormatting sqref="P80:U80">
    <cfRule type="cellIs" dxfId="66" priority="128" stopIfTrue="1" operator="equal">
      <formula>"P"</formula>
    </cfRule>
    <cfRule type="cellIs" dxfId="65" priority="129" stopIfTrue="1" operator="equal">
      <formula>"E"</formula>
    </cfRule>
  </conditionalFormatting>
  <conditionalFormatting sqref="J85:K91 K81:K84">
    <cfRule type="cellIs" dxfId="64" priority="124" stopIfTrue="1" operator="equal">
      <formula>"P"</formula>
    </cfRule>
    <cfRule type="cellIs" dxfId="63" priority="125" stopIfTrue="1" operator="equal">
      <formula>"E"</formula>
    </cfRule>
  </conditionalFormatting>
  <conditionalFormatting sqref="O81:O91">
    <cfRule type="cellIs" dxfId="62" priority="122" stopIfTrue="1" operator="equal">
      <formula>"P"</formula>
    </cfRule>
    <cfRule type="cellIs" dxfId="61" priority="123" stopIfTrue="1" operator="equal">
      <formula>"E"</formula>
    </cfRule>
  </conditionalFormatting>
  <conditionalFormatting sqref="L81:M91">
    <cfRule type="cellIs" dxfId="60" priority="126" stopIfTrue="1" operator="equal">
      <formula>"P"</formula>
    </cfRule>
    <cfRule type="cellIs" dxfId="59" priority="127" stopIfTrue="1" operator="equal">
      <formula>"E"</formula>
    </cfRule>
  </conditionalFormatting>
  <conditionalFormatting sqref="N81:N91">
    <cfRule type="cellIs" dxfId="58" priority="120" stopIfTrue="1" operator="equal">
      <formula>"P"</formula>
    </cfRule>
    <cfRule type="cellIs" dxfId="57" priority="121" stopIfTrue="1" operator="equal">
      <formula>"E"</formula>
    </cfRule>
  </conditionalFormatting>
  <conditionalFormatting sqref="J80:O80">
    <cfRule type="cellIs" dxfId="56" priority="118" stopIfTrue="1" operator="equal">
      <formula>"P"</formula>
    </cfRule>
    <cfRule type="cellIs" dxfId="55" priority="119" stopIfTrue="1" operator="equal">
      <formula>"E"</formula>
    </cfRule>
  </conditionalFormatting>
  <conditionalFormatting sqref="V81:W91">
    <cfRule type="cellIs" dxfId="54" priority="114" stopIfTrue="1" operator="equal">
      <formula>"P"</formula>
    </cfRule>
    <cfRule type="cellIs" dxfId="53" priority="115" stopIfTrue="1" operator="equal">
      <formula>"E"</formula>
    </cfRule>
  </conditionalFormatting>
  <conditionalFormatting sqref="AA81:AA91">
    <cfRule type="cellIs" dxfId="52" priority="112" stopIfTrue="1" operator="equal">
      <formula>"P"</formula>
    </cfRule>
    <cfRule type="cellIs" dxfId="51" priority="113" stopIfTrue="1" operator="equal">
      <formula>"E"</formula>
    </cfRule>
  </conditionalFormatting>
  <conditionalFormatting sqref="X81:Y91">
    <cfRule type="cellIs" dxfId="50" priority="116" stopIfTrue="1" operator="equal">
      <formula>"P"</formula>
    </cfRule>
    <cfRule type="cellIs" dxfId="49" priority="117" stopIfTrue="1" operator="equal">
      <formula>"E"</formula>
    </cfRule>
  </conditionalFormatting>
  <conditionalFormatting sqref="Z81:Z91">
    <cfRule type="cellIs" dxfId="48" priority="110" stopIfTrue="1" operator="equal">
      <formula>"P"</formula>
    </cfRule>
    <cfRule type="cellIs" dxfId="47" priority="111" stopIfTrue="1" operator="equal">
      <formula>"E"</formula>
    </cfRule>
  </conditionalFormatting>
  <conditionalFormatting sqref="V80:AA80">
    <cfRule type="cellIs" dxfId="46" priority="108" stopIfTrue="1" operator="equal">
      <formula>"P"</formula>
    </cfRule>
    <cfRule type="cellIs" dxfId="45" priority="109" stopIfTrue="1" operator="equal">
      <formula>"E"</formula>
    </cfRule>
  </conditionalFormatting>
  <conditionalFormatting sqref="AG81:AG91">
    <cfRule type="cellIs" dxfId="44" priority="102" stopIfTrue="1" operator="equal">
      <formula>"P"</formula>
    </cfRule>
    <cfRule type="cellIs" dxfId="43" priority="103" stopIfTrue="1" operator="equal">
      <formula>"E"</formula>
    </cfRule>
  </conditionalFormatting>
  <conditionalFormatting sqref="AD81:AE85 AE86:AE91">
    <cfRule type="cellIs" dxfId="42" priority="106" stopIfTrue="1" operator="equal">
      <formula>"P"</formula>
    </cfRule>
    <cfRule type="cellIs" dxfId="41" priority="107" stopIfTrue="1" operator="equal">
      <formula>"E"</formula>
    </cfRule>
  </conditionalFormatting>
  <conditionalFormatting sqref="AB80:AG80">
    <cfRule type="cellIs" dxfId="40" priority="100" stopIfTrue="1" operator="equal">
      <formula>"P"</formula>
    </cfRule>
    <cfRule type="cellIs" dxfId="39" priority="101" stopIfTrue="1" operator="equal">
      <formula>"E"</formula>
    </cfRule>
  </conditionalFormatting>
  <conditionalFormatting sqref="B80:B81 B88:B91 B83:B86">
    <cfRule type="duplicateValues" dxfId="38" priority="140"/>
  </conditionalFormatting>
  <conditionalFormatting sqref="B87">
    <cfRule type="duplicateValues" dxfId="37" priority="99"/>
  </conditionalFormatting>
  <conditionalFormatting sqref="AD86:AD91">
    <cfRule type="cellIs" dxfId="36" priority="97" stopIfTrue="1" operator="equal">
      <formula>"P"</formula>
    </cfRule>
    <cfRule type="cellIs" dxfId="35" priority="98" stopIfTrue="1" operator="equal">
      <formula>"E"</formula>
    </cfRule>
  </conditionalFormatting>
  <conditionalFormatting sqref="AB81:AB84">
    <cfRule type="cellIs" dxfId="34" priority="95" stopIfTrue="1" operator="equal">
      <formula>"P"</formula>
    </cfRule>
    <cfRule type="cellIs" dxfId="33" priority="96" stopIfTrue="1" operator="equal">
      <formula>"E"</formula>
    </cfRule>
  </conditionalFormatting>
  <conditionalFormatting sqref="AH73:AI78">
    <cfRule type="cellIs" dxfId="32" priority="86" stopIfTrue="1" operator="equal">
      <formula>"P"</formula>
    </cfRule>
    <cfRule type="cellIs" dxfId="31" priority="87" stopIfTrue="1" operator="equal">
      <formula>"E"</formula>
    </cfRule>
  </conditionalFormatting>
  <conditionalFormatting sqref="AJ73:AJ78">
    <cfRule type="cellIs" dxfId="30" priority="80" stopIfTrue="1" operator="equal">
      <formula>"P"</formula>
    </cfRule>
    <cfRule type="cellIs" dxfId="29" priority="81" stopIfTrue="1" operator="equal">
      <formula>"E"</formula>
    </cfRule>
  </conditionalFormatting>
  <conditionalFormatting sqref="AH72:AJ72">
    <cfRule type="cellIs" dxfId="28" priority="78" stopIfTrue="1" operator="equal">
      <formula>"P"</formula>
    </cfRule>
    <cfRule type="cellIs" dxfId="27" priority="79" stopIfTrue="1" operator="equal">
      <formula>"E"</formula>
    </cfRule>
  </conditionalFormatting>
  <conditionalFormatting sqref="P76">
    <cfRule type="cellIs" dxfId="26" priority="72" stopIfTrue="1" operator="equal">
      <formula>"P"</formula>
    </cfRule>
    <cfRule type="cellIs" dxfId="25" priority="73" stopIfTrue="1" operator="equal">
      <formula>"E"</formula>
    </cfRule>
  </conditionalFormatting>
  <conditionalFormatting sqref="P73:P75">
    <cfRule type="cellIs" dxfId="24" priority="68" stopIfTrue="1" operator="equal">
      <formula>"P"</formula>
    </cfRule>
    <cfRule type="cellIs" dxfId="23" priority="69" stopIfTrue="1" operator="equal">
      <formula>"E"</formula>
    </cfRule>
  </conditionalFormatting>
  <conditionalFormatting sqref="B72">
    <cfRule type="duplicateValues" dxfId="22" priority="57"/>
  </conditionalFormatting>
  <conditionalFormatting sqref="K72:L78 N72:O78">
    <cfRule type="cellIs" dxfId="21" priority="21" stopIfTrue="1" operator="equal">
      <formula>"P"</formula>
    </cfRule>
    <cfRule type="cellIs" dxfId="20" priority="22" stopIfTrue="1" operator="equal">
      <formula>"E"</formula>
    </cfRule>
  </conditionalFormatting>
  <conditionalFormatting sqref="J72:J78 M72:M78">
    <cfRule type="cellIs" dxfId="19" priority="19" stopIfTrue="1" operator="equal">
      <formula>"P"</formula>
    </cfRule>
    <cfRule type="cellIs" dxfId="18" priority="20" stopIfTrue="1" operator="equal">
      <formula>"E"</formula>
    </cfRule>
  </conditionalFormatting>
  <conditionalFormatting sqref="Q72:Q76 S72:T76 V72:V76">
    <cfRule type="cellIs" dxfId="17" priority="17" stopIfTrue="1" operator="equal">
      <formula>"P"</formula>
    </cfRule>
    <cfRule type="cellIs" dxfId="16" priority="18" stopIfTrue="1" operator="equal">
      <formula>"E"</formula>
    </cfRule>
  </conditionalFormatting>
  <conditionalFormatting sqref="R72:R76 U72:U76">
    <cfRule type="cellIs" dxfId="15" priority="15" stopIfTrue="1" operator="equal">
      <formula>"P"</formula>
    </cfRule>
    <cfRule type="cellIs" dxfId="14" priority="16" stopIfTrue="1" operator="equal">
      <formula>"E"</formula>
    </cfRule>
  </conditionalFormatting>
  <conditionalFormatting sqref="W72:W78 AB72:AC78 Y72:Z78 AE72:AF78">
    <cfRule type="cellIs" dxfId="13" priority="13" stopIfTrue="1" operator="equal">
      <formula>"P"</formula>
    </cfRule>
    <cfRule type="cellIs" dxfId="12" priority="14" stopIfTrue="1" operator="equal">
      <formula>"E"</formula>
    </cfRule>
  </conditionalFormatting>
  <conditionalFormatting sqref="X72:X78 AD72:AD78 AA72:AA78 AG72:AG78">
    <cfRule type="cellIs" dxfId="11" priority="11" stopIfTrue="1" operator="equal">
      <formula>"P"</formula>
    </cfRule>
    <cfRule type="cellIs" dxfId="10" priority="12" stopIfTrue="1" operator="equal">
      <formula>"E"</formula>
    </cfRule>
  </conditionalFormatting>
  <conditionalFormatting sqref="S77:S78 U77:U78">
    <cfRule type="cellIs" dxfId="9" priority="9" stopIfTrue="1" operator="equal">
      <formula>"P"</formula>
    </cfRule>
    <cfRule type="cellIs" dxfId="8" priority="10" stopIfTrue="1" operator="equal">
      <formula>"E"</formula>
    </cfRule>
  </conditionalFormatting>
  <conditionalFormatting sqref="T77:T78">
    <cfRule type="cellIs" dxfId="7" priority="7" stopIfTrue="1" operator="equal">
      <formula>"P"</formula>
    </cfRule>
    <cfRule type="cellIs" dxfId="6" priority="8" stopIfTrue="1" operator="equal">
      <formula>"E"</formula>
    </cfRule>
  </conditionalFormatting>
  <conditionalFormatting sqref="B73:B78">
    <cfRule type="duplicateValues" dxfId="5" priority="6"/>
  </conditionalFormatting>
  <conditionalFormatting sqref="Z38">
    <cfRule type="cellIs" dxfId="4" priority="4" stopIfTrue="1" operator="equal">
      <formula>"P"</formula>
    </cfRule>
    <cfRule type="cellIs" dxfId="3" priority="5" stopIfTrue="1" operator="equal">
      <formula>"E"</formula>
    </cfRule>
  </conditionalFormatting>
  <conditionalFormatting sqref="AF38">
    <cfRule type="cellIs" dxfId="2" priority="2" stopIfTrue="1" operator="equal">
      <formula>"P"</formula>
    </cfRule>
    <cfRule type="cellIs" dxfId="1" priority="3" stopIfTrue="1" operator="equal">
      <formula>"E"</formula>
    </cfRule>
  </conditionalFormatting>
  <conditionalFormatting sqref="B38">
    <cfRule type="duplicateValues" dxfId="0" priority="1"/>
  </conditionalFormatting>
  <dataValidations count="1">
    <dataValidation allowBlank="1" showInputMessage="1" showErrorMessage="1" prompt="Ingresar el Nombre de la categoría de las actividades" sqref="B68 B25:B26 B17:B21 B30:B32 B64:B65 B43:B46 B52:B60 B39:B40 B87 B34:B37 B80:B81 B83:B84" xr:uid="{00000000-0002-0000-0100-000000000000}"/>
  </dataValidations>
  <printOptions horizontalCentered="1" verticalCentered="1"/>
  <pageMargins left="0" right="0.19685039370078741" top="0.19685039370078741" bottom="0.19685039370078741" header="0" footer="0"/>
  <pageSetup paperSize="5" scale="54" fitToHeight="2" orientation="landscape" horizontalDpi="300" verticalDpi="196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9"/>
  <sheetViews>
    <sheetView topLeftCell="A7" zoomScale="75" zoomScaleNormal="75" workbookViewId="0">
      <selection activeCell="D1" sqref="D1:E9"/>
    </sheetView>
  </sheetViews>
  <sheetFormatPr baseColWidth="10" defaultRowHeight="12.75" x14ac:dyDescent="0.2"/>
  <cols>
    <col min="3" max="3" width="11.42578125" style="246"/>
    <col min="4" max="4" width="31.28515625" customWidth="1"/>
    <col min="10" max="10" width="68" customWidth="1"/>
    <col min="11" max="11" width="11.42578125" style="247"/>
  </cols>
  <sheetData>
    <row r="1" spans="3:11" x14ac:dyDescent="0.2">
      <c r="I1" s="247"/>
      <c r="K1"/>
    </row>
    <row r="2" spans="3:11" x14ac:dyDescent="0.2">
      <c r="C2" s="247"/>
      <c r="I2" s="247"/>
      <c r="K2"/>
    </row>
    <row r="3" spans="3:11" x14ac:dyDescent="0.2">
      <c r="C3" s="247"/>
      <c r="I3" s="247"/>
      <c r="K3"/>
    </row>
    <row r="4" spans="3:11" x14ac:dyDescent="0.2">
      <c r="C4" s="247"/>
      <c r="I4" s="247"/>
      <c r="K4"/>
    </row>
    <row r="5" spans="3:11" x14ac:dyDescent="0.2">
      <c r="C5" s="247"/>
      <c r="I5" s="247"/>
      <c r="K5"/>
    </row>
    <row r="6" spans="3:11" x14ac:dyDescent="0.2">
      <c r="C6" s="247"/>
      <c r="I6" s="247"/>
      <c r="K6"/>
    </row>
    <row r="7" spans="3:11" x14ac:dyDescent="0.2">
      <c r="C7" s="247"/>
      <c r="I7" s="247"/>
      <c r="K7"/>
    </row>
    <row r="8" spans="3:11" x14ac:dyDescent="0.2">
      <c r="C8" s="247"/>
      <c r="I8" s="247"/>
      <c r="K8"/>
    </row>
    <row r="9" spans="3:11" x14ac:dyDescent="0.2">
      <c r="C9" s="247"/>
      <c r="I9" s="247"/>
      <c r="K9"/>
    </row>
    <row r="10" spans="3:11" x14ac:dyDescent="0.2">
      <c r="C10" s="247"/>
    </row>
    <row r="12" spans="3:11" x14ac:dyDescent="0.2">
      <c r="C12" s="247"/>
    </row>
    <row r="13" spans="3:11" x14ac:dyDescent="0.2">
      <c r="C13" s="247"/>
    </row>
    <row r="14" spans="3:11" x14ac:dyDescent="0.2">
      <c r="C14" s="247"/>
    </row>
    <row r="15" spans="3:11" x14ac:dyDescent="0.2">
      <c r="C15" s="247"/>
    </row>
    <row r="16" spans="3:11" x14ac:dyDescent="0.2">
      <c r="C16" s="247"/>
    </row>
    <row r="17" spans="3:3" x14ac:dyDescent="0.2">
      <c r="C17" s="247"/>
    </row>
    <row r="19" spans="3:3" x14ac:dyDescent="0.2">
      <c r="C19" s="247"/>
    </row>
    <row r="20" spans="3:3" x14ac:dyDescent="0.2">
      <c r="C20" s="247"/>
    </row>
    <row r="21" spans="3:3" x14ac:dyDescent="0.2">
      <c r="C21" s="247"/>
    </row>
    <row r="22" spans="3:3" x14ac:dyDescent="0.2">
      <c r="C22" s="247"/>
    </row>
    <row r="23" spans="3:3" x14ac:dyDescent="0.2">
      <c r="C23" s="247"/>
    </row>
    <row r="25" spans="3:3" x14ac:dyDescent="0.2">
      <c r="C25" s="247"/>
    </row>
    <row r="26" spans="3:3" x14ac:dyDescent="0.2">
      <c r="C26" s="247"/>
    </row>
    <row r="27" spans="3:3" x14ac:dyDescent="0.2">
      <c r="C27" s="247"/>
    </row>
    <row r="29" spans="3:3" x14ac:dyDescent="0.2">
      <c r="C29" s="247"/>
    </row>
    <row r="30" spans="3:3" x14ac:dyDescent="0.2">
      <c r="C30" s="247"/>
    </row>
    <row r="31" spans="3:3" x14ac:dyDescent="0.2">
      <c r="C31" s="247"/>
    </row>
    <row r="33" spans="2:3" x14ac:dyDescent="0.2">
      <c r="C33" s="247"/>
    </row>
    <row r="34" spans="2:3" x14ac:dyDescent="0.2">
      <c r="C34" s="247"/>
    </row>
    <row r="36" spans="2:3" x14ac:dyDescent="0.2">
      <c r="C36" s="247"/>
    </row>
    <row r="37" spans="2:3" x14ac:dyDescent="0.2">
      <c r="C37" s="247"/>
    </row>
    <row r="38" spans="2:3" x14ac:dyDescent="0.2">
      <c r="C38" s="419">
        <v>3</v>
      </c>
    </row>
    <row r="39" spans="2:3" x14ac:dyDescent="0.2">
      <c r="C39" s="419"/>
    </row>
    <row r="40" spans="2:3" x14ac:dyDescent="0.2">
      <c r="B40" t="s">
        <v>472</v>
      </c>
      <c r="C40" s="419"/>
    </row>
    <row r="41" spans="2:3" x14ac:dyDescent="0.2">
      <c r="C41" s="419">
        <v>3</v>
      </c>
    </row>
    <row r="42" spans="2:3" x14ac:dyDescent="0.2">
      <c r="C42" s="419"/>
    </row>
    <row r="43" spans="2:3" x14ac:dyDescent="0.2">
      <c r="C43" s="419"/>
    </row>
    <row r="44" spans="2:3" x14ac:dyDescent="0.2">
      <c r="B44" t="s">
        <v>465</v>
      </c>
      <c r="C44" s="419">
        <v>2</v>
      </c>
    </row>
    <row r="45" spans="2:3" x14ac:dyDescent="0.2">
      <c r="C45" s="419"/>
    </row>
    <row r="46" spans="2:3" x14ac:dyDescent="0.2">
      <c r="B46" t="s">
        <v>474</v>
      </c>
      <c r="C46" s="419">
        <v>2</v>
      </c>
    </row>
    <row r="47" spans="2:3" x14ac:dyDescent="0.2">
      <c r="B47" t="s">
        <v>470</v>
      </c>
      <c r="C47" s="419"/>
    </row>
    <row r="48" spans="2:3" x14ac:dyDescent="0.2">
      <c r="B48" t="s">
        <v>473</v>
      </c>
      <c r="C48" s="419">
        <v>2</v>
      </c>
    </row>
    <row r="49" spans="2:3" x14ac:dyDescent="0.2">
      <c r="B49" t="s">
        <v>471</v>
      </c>
      <c r="C49" s="419"/>
    </row>
    <row r="50" spans="2:3" x14ac:dyDescent="0.2">
      <c r="B50" t="s">
        <v>469</v>
      </c>
      <c r="C50" s="419">
        <v>2</v>
      </c>
    </row>
    <row r="51" spans="2:3" x14ac:dyDescent="0.2">
      <c r="B51" t="s">
        <v>468</v>
      </c>
      <c r="C51" s="419"/>
    </row>
    <row r="52" spans="2:3" x14ac:dyDescent="0.2">
      <c r="B52" t="s">
        <v>463</v>
      </c>
      <c r="C52" s="248">
        <v>1</v>
      </c>
    </row>
    <row r="53" spans="2:3" x14ac:dyDescent="0.2">
      <c r="B53" t="s">
        <v>475</v>
      </c>
      <c r="C53" s="248">
        <v>1</v>
      </c>
    </row>
    <row r="54" spans="2:3" x14ac:dyDescent="0.2">
      <c r="B54" t="s">
        <v>462</v>
      </c>
      <c r="C54" s="248">
        <v>1</v>
      </c>
    </row>
    <row r="55" spans="2:3" x14ac:dyDescent="0.2">
      <c r="B55" t="s">
        <v>466</v>
      </c>
      <c r="C55" s="248">
        <v>1</v>
      </c>
    </row>
    <row r="56" spans="2:3" x14ac:dyDescent="0.2">
      <c r="B56" t="s">
        <v>464</v>
      </c>
      <c r="C56" s="248">
        <v>1</v>
      </c>
    </row>
    <row r="57" spans="2:3" x14ac:dyDescent="0.2">
      <c r="B57" t="s">
        <v>467</v>
      </c>
      <c r="C57" s="248">
        <v>1</v>
      </c>
    </row>
    <row r="58" spans="2:3" x14ac:dyDescent="0.2">
      <c r="B58" t="s">
        <v>460</v>
      </c>
      <c r="C58" s="248">
        <v>1</v>
      </c>
    </row>
    <row r="59" spans="2:3" x14ac:dyDescent="0.2">
      <c r="B59" t="s">
        <v>461</v>
      </c>
      <c r="C59" s="248">
        <v>1</v>
      </c>
    </row>
  </sheetData>
  <sortState ref="H1:I62">
    <sortCondition ref="H1"/>
  </sortState>
  <mergeCells count="6">
    <mergeCell ref="C50:C51"/>
    <mergeCell ref="C41:C43"/>
    <mergeCell ref="C44:C45"/>
    <mergeCell ref="C48:C49"/>
    <mergeCell ref="C38:C40"/>
    <mergeCell ref="C46:C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view="pageBreakPreview" zoomScale="60" zoomScaleNormal="46" workbookViewId="0">
      <selection activeCell="D7" sqref="D7"/>
    </sheetView>
  </sheetViews>
  <sheetFormatPr baseColWidth="10" defaultColWidth="11.42578125" defaultRowHeight="15" x14ac:dyDescent="0.2"/>
  <cols>
    <col min="1" max="1" width="11.42578125" style="218"/>
    <col min="2" max="2" width="22" style="218" bestFit="1" customWidth="1"/>
    <col min="3" max="3" width="32.42578125" style="218" bestFit="1" customWidth="1"/>
    <col min="4" max="4" width="49.140625" style="218" customWidth="1"/>
    <col min="5" max="6" width="26.85546875" style="218" customWidth="1"/>
    <col min="7" max="7" width="35" style="218" customWidth="1"/>
    <col min="8" max="8" width="19.85546875" style="218" bestFit="1" customWidth="1"/>
    <col min="9" max="9" width="29.28515625" style="218" bestFit="1" customWidth="1"/>
    <col min="10" max="10" width="18.85546875" style="218" customWidth="1"/>
    <col min="11" max="11" width="33.7109375" style="218" customWidth="1"/>
    <col min="12" max="12" width="18.28515625" style="218" customWidth="1"/>
    <col min="13" max="13" width="61.42578125" style="218" customWidth="1"/>
    <col min="14" max="16384" width="11.42578125" style="218"/>
  </cols>
  <sheetData>
    <row r="1" spans="1:20" ht="108" customHeight="1" thickBot="1" x14ac:dyDescent="0.25">
      <c r="B1" s="421" t="s">
        <v>490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3"/>
      <c r="N1" s="244"/>
    </row>
    <row r="2" spans="1:20" x14ac:dyDescent="0.2">
      <c r="B2" s="433" t="s">
        <v>333</v>
      </c>
      <c r="C2" s="433" t="s">
        <v>332</v>
      </c>
      <c r="D2" s="433" t="s">
        <v>331</v>
      </c>
      <c r="E2" s="433" t="s">
        <v>330</v>
      </c>
      <c r="F2" s="438"/>
      <c r="G2" s="433" t="s">
        <v>329</v>
      </c>
      <c r="H2" s="433" t="s">
        <v>9</v>
      </c>
      <c r="I2" s="433" t="s">
        <v>328</v>
      </c>
      <c r="J2" s="433" t="s">
        <v>327</v>
      </c>
      <c r="K2" s="435" t="s">
        <v>326</v>
      </c>
      <c r="L2" s="435" t="s">
        <v>2</v>
      </c>
      <c r="M2" s="436" t="s">
        <v>325</v>
      </c>
      <c r="N2" s="244"/>
    </row>
    <row r="3" spans="1:20" ht="27" customHeight="1" x14ac:dyDescent="0.2">
      <c r="B3" s="434"/>
      <c r="C3" s="434"/>
      <c r="D3" s="434"/>
      <c r="E3" s="439"/>
      <c r="F3" s="439"/>
      <c r="G3" s="434"/>
      <c r="H3" s="434"/>
      <c r="I3" s="434"/>
      <c r="J3" s="434"/>
      <c r="K3" s="433"/>
      <c r="L3" s="433"/>
      <c r="M3" s="437"/>
      <c r="N3" s="243"/>
    </row>
    <row r="4" spans="1:20" ht="105" x14ac:dyDescent="0.2">
      <c r="A4" s="218">
        <v>1</v>
      </c>
      <c r="B4" s="236" t="s">
        <v>377</v>
      </c>
      <c r="C4" s="223" t="s">
        <v>431</v>
      </c>
      <c r="D4" s="235" t="s">
        <v>430</v>
      </c>
      <c r="E4" s="428" t="s">
        <v>429</v>
      </c>
      <c r="F4" s="427"/>
      <c r="G4" s="222" t="s">
        <v>335</v>
      </c>
      <c r="H4" s="222" t="s">
        <v>309</v>
      </c>
      <c r="I4" s="222" t="s">
        <v>289</v>
      </c>
      <c r="J4" s="223" t="s">
        <v>341</v>
      </c>
      <c r="K4" s="235" t="s">
        <v>432</v>
      </c>
      <c r="L4" s="242"/>
      <c r="M4" s="241"/>
      <c r="N4" s="240"/>
    </row>
    <row r="5" spans="1:20" ht="90" x14ac:dyDescent="0.2">
      <c r="A5" s="218">
        <v>2</v>
      </c>
      <c r="B5" s="236" t="s">
        <v>377</v>
      </c>
      <c r="C5" s="225" t="s">
        <v>428</v>
      </c>
      <c r="D5" s="224" t="s">
        <v>427</v>
      </c>
      <c r="E5" s="428" t="s">
        <v>426</v>
      </c>
      <c r="F5" s="427"/>
      <c r="G5" s="222" t="s">
        <v>335</v>
      </c>
      <c r="H5" s="222" t="s">
        <v>309</v>
      </c>
      <c r="I5" s="222" t="s">
        <v>289</v>
      </c>
      <c r="J5" s="223" t="s">
        <v>341</v>
      </c>
      <c r="K5" s="235" t="s">
        <v>433</v>
      </c>
      <c r="L5" s="223"/>
      <c r="M5" s="241"/>
      <c r="N5" s="240"/>
    </row>
    <row r="6" spans="1:20" ht="60" x14ac:dyDescent="0.2">
      <c r="A6" s="218">
        <v>3</v>
      </c>
      <c r="B6" s="236" t="s">
        <v>377</v>
      </c>
      <c r="C6" s="225" t="s">
        <v>425</v>
      </c>
      <c r="D6" s="224" t="s">
        <v>424</v>
      </c>
      <c r="E6" s="428" t="s">
        <v>423</v>
      </c>
      <c r="F6" s="427"/>
      <c r="G6" s="222" t="s">
        <v>335</v>
      </c>
      <c r="H6" s="222" t="s">
        <v>309</v>
      </c>
      <c r="I6" s="222" t="s">
        <v>289</v>
      </c>
      <c r="J6" s="223" t="s">
        <v>422</v>
      </c>
      <c r="K6" s="235" t="s">
        <v>421</v>
      </c>
      <c r="L6" s="222"/>
      <c r="M6" s="241"/>
      <c r="N6" s="240"/>
      <c r="S6" s="218">
        <v>6</v>
      </c>
    </row>
    <row r="7" spans="1:20" ht="90" x14ac:dyDescent="0.2">
      <c r="A7" s="218">
        <v>4</v>
      </c>
      <c r="B7" s="236" t="s">
        <v>377</v>
      </c>
      <c r="C7" s="223" t="s">
        <v>420</v>
      </c>
      <c r="D7" s="235" t="s">
        <v>419</v>
      </c>
      <c r="E7" s="426" t="s">
        <v>418</v>
      </c>
      <c r="F7" s="427"/>
      <c r="G7" s="223" t="s">
        <v>417</v>
      </c>
      <c r="H7" s="222" t="s">
        <v>309</v>
      </c>
      <c r="I7" s="223" t="s">
        <v>289</v>
      </c>
      <c r="J7" s="223"/>
      <c r="K7" s="235"/>
      <c r="L7" s="222"/>
      <c r="M7" s="238"/>
      <c r="N7" s="237"/>
      <c r="S7" s="218">
        <v>9</v>
      </c>
      <c r="T7" s="239"/>
    </row>
    <row r="8" spans="1:20" ht="75" x14ac:dyDescent="0.2">
      <c r="A8" s="218">
        <v>5</v>
      </c>
      <c r="B8" s="236" t="s">
        <v>377</v>
      </c>
      <c r="C8" s="223" t="s">
        <v>416</v>
      </c>
      <c r="D8" s="235" t="s">
        <v>415</v>
      </c>
      <c r="E8" s="426" t="s">
        <v>414</v>
      </c>
      <c r="F8" s="427"/>
      <c r="G8" s="222" t="s">
        <v>335</v>
      </c>
      <c r="H8" s="222" t="s">
        <v>309</v>
      </c>
      <c r="I8" s="223" t="s">
        <v>367</v>
      </c>
      <c r="J8" s="223" t="s">
        <v>288</v>
      </c>
      <c r="K8" s="235" t="s">
        <v>413</v>
      </c>
      <c r="L8" s="222"/>
      <c r="M8" s="238"/>
      <c r="N8" s="237"/>
      <c r="S8" s="218">
        <v>14</v>
      </c>
    </row>
    <row r="9" spans="1:20" ht="63" customHeight="1" x14ac:dyDescent="0.2">
      <c r="A9" s="420">
        <v>6</v>
      </c>
      <c r="B9" s="236" t="s">
        <v>377</v>
      </c>
      <c r="C9" s="223" t="s">
        <v>412</v>
      </c>
      <c r="D9" s="235" t="s">
        <v>411</v>
      </c>
      <c r="E9" s="426" t="s">
        <v>410</v>
      </c>
      <c r="F9" s="427"/>
      <c r="G9" s="222" t="s">
        <v>335</v>
      </c>
      <c r="H9" s="222" t="s">
        <v>309</v>
      </c>
      <c r="I9" s="223" t="s">
        <v>289</v>
      </c>
      <c r="J9" s="223" t="s">
        <v>341</v>
      </c>
      <c r="K9" s="235" t="s">
        <v>409</v>
      </c>
      <c r="L9" s="222"/>
      <c r="M9" s="238"/>
      <c r="N9" s="237"/>
      <c r="S9" s="218">
        <f>SUM(S6:S8)</f>
        <v>29</v>
      </c>
    </row>
    <row r="10" spans="1:20" ht="63" customHeight="1" x14ac:dyDescent="0.2">
      <c r="A10" s="420"/>
      <c r="B10" s="236" t="s">
        <v>377</v>
      </c>
      <c r="C10" s="225" t="s">
        <v>408</v>
      </c>
      <c r="D10" s="224" t="s">
        <v>407</v>
      </c>
      <c r="E10" s="428" t="s">
        <v>406</v>
      </c>
      <c r="F10" s="427"/>
      <c r="G10" s="222" t="s">
        <v>335</v>
      </c>
      <c r="H10" s="222" t="s">
        <v>309</v>
      </c>
      <c r="I10" s="223" t="s">
        <v>289</v>
      </c>
      <c r="J10" s="223" t="s">
        <v>341</v>
      </c>
      <c r="K10" s="235" t="s">
        <v>405</v>
      </c>
      <c r="L10" s="222"/>
      <c r="M10" s="238"/>
      <c r="N10" s="237"/>
    </row>
    <row r="11" spans="1:20" ht="63" customHeight="1" x14ac:dyDescent="0.2">
      <c r="A11" s="420">
        <v>7</v>
      </c>
      <c r="B11" s="443" t="s">
        <v>377</v>
      </c>
      <c r="C11" s="426" t="s">
        <v>404</v>
      </c>
      <c r="D11" s="429" t="s">
        <v>403</v>
      </c>
      <c r="E11" s="426" t="s">
        <v>402</v>
      </c>
      <c r="F11" s="427"/>
      <c r="G11" s="424" t="s">
        <v>335</v>
      </c>
      <c r="H11" s="424" t="s">
        <v>309</v>
      </c>
      <c r="I11" s="426" t="s">
        <v>289</v>
      </c>
      <c r="J11" s="431" t="s">
        <v>288</v>
      </c>
      <c r="K11" s="432" t="s">
        <v>434</v>
      </c>
      <c r="L11" s="428"/>
      <c r="M11" s="430"/>
      <c r="N11" s="237"/>
    </row>
    <row r="12" spans="1:20" ht="63" customHeight="1" x14ac:dyDescent="0.2">
      <c r="A12" s="420"/>
      <c r="B12" s="443"/>
      <c r="C12" s="426"/>
      <c r="D12" s="429"/>
      <c r="E12" s="427"/>
      <c r="F12" s="427"/>
      <c r="G12" s="425"/>
      <c r="H12" s="425"/>
      <c r="I12" s="426"/>
      <c r="J12" s="431"/>
      <c r="K12" s="432"/>
      <c r="L12" s="428"/>
      <c r="M12" s="430"/>
      <c r="N12" s="237"/>
    </row>
    <row r="13" spans="1:20" ht="63" customHeight="1" x14ac:dyDescent="0.2">
      <c r="A13" s="420">
        <v>8</v>
      </c>
      <c r="B13" s="443" t="s">
        <v>377</v>
      </c>
      <c r="C13" s="426" t="s">
        <v>401</v>
      </c>
      <c r="D13" s="429" t="s">
        <v>400</v>
      </c>
      <c r="E13" s="426" t="s">
        <v>399</v>
      </c>
      <c r="F13" s="427"/>
      <c r="G13" s="424" t="s">
        <v>335</v>
      </c>
      <c r="H13" s="428" t="s">
        <v>309</v>
      </c>
      <c r="I13" s="426" t="s">
        <v>367</v>
      </c>
      <c r="J13" s="431" t="s">
        <v>288</v>
      </c>
      <c r="K13" s="432" t="s">
        <v>398</v>
      </c>
      <c r="L13" s="428"/>
      <c r="M13" s="430"/>
      <c r="N13" s="231"/>
    </row>
    <row r="14" spans="1:20" ht="63" customHeight="1" x14ac:dyDescent="0.2">
      <c r="A14" s="420"/>
      <c r="B14" s="443"/>
      <c r="C14" s="426"/>
      <c r="D14" s="429"/>
      <c r="E14" s="427"/>
      <c r="F14" s="427"/>
      <c r="G14" s="425"/>
      <c r="H14" s="428"/>
      <c r="I14" s="426"/>
      <c r="J14" s="431"/>
      <c r="K14" s="432"/>
      <c r="L14" s="428"/>
      <c r="M14" s="430"/>
      <c r="N14" s="231"/>
    </row>
    <row r="15" spans="1:20" ht="63" customHeight="1" x14ac:dyDescent="0.2">
      <c r="A15" s="218">
        <v>9</v>
      </c>
      <c r="B15" s="236" t="s">
        <v>377</v>
      </c>
      <c r="C15" s="223" t="s">
        <v>397</v>
      </c>
      <c r="D15" s="235" t="s">
        <v>396</v>
      </c>
      <c r="E15" s="426" t="s">
        <v>395</v>
      </c>
      <c r="F15" s="426"/>
      <c r="G15" s="223" t="s">
        <v>335</v>
      </c>
      <c r="H15" s="222" t="s">
        <v>309</v>
      </c>
      <c r="I15" s="223" t="s">
        <v>367</v>
      </c>
      <c r="J15" s="234" t="s">
        <v>288</v>
      </c>
      <c r="K15" s="233" t="s">
        <v>394</v>
      </c>
      <c r="L15" s="222"/>
      <c r="M15" s="232"/>
      <c r="N15" s="231"/>
    </row>
    <row r="16" spans="1:20" ht="63" customHeight="1" x14ac:dyDescent="0.2">
      <c r="A16" s="420">
        <v>10</v>
      </c>
      <c r="B16" s="443" t="s">
        <v>377</v>
      </c>
      <c r="C16" s="426" t="s">
        <v>393</v>
      </c>
      <c r="D16" s="429" t="s">
        <v>392</v>
      </c>
      <c r="E16" s="426" t="s">
        <v>391</v>
      </c>
      <c r="F16" s="427"/>
      <c r="G16" s="426" t="s">
        <v>335</v>
      </c>
      <c r="H16" s="428" t="s">
        <v>309</v>
      </c>
      <c r="I16" s="426" t="s">
        <v>367</v>
      </c>
      <c r="J16" s="431" t="s">
        <v>288</v>
      </c>
      <c r="K16" s="432" t="s">
        <v>390</v>
      </c>
      <c r="L16" s="428"/>
      <c r="M16" s="430"/>
      <c r="N16" s="231"/>
    </row>
    <row r="17" spans="1:13" ht="63" customHeight="1" x14ac:dyDescent="0.2">
      <c r="A17" s="420"/>
      <c r="B17" s="443"/>
      <c r="C17" s="426"/>
      <c r="D17" s="429"/>
      <c r="E17" s="427"/>
      <c r="F17" s="427"/>
      <c r="G17" s="426"/>
      <c r="H17" s="428"/>
      <c r="I17" s="426"/>
      <c r="J17" s="431"/>
      <c r="K17" s="432"/>
      <c r="L17" s="428"/>
      <c r="M17" s="430"/>
    </row>
    <row r="18" spans="1:13" ht="63" customHeight="1" x14ac:dyDescent="0.2">
      <c r="A18" s="420">
        <v>11</v>
      </c>
      <c r="B18" s="443" t="s">
        <v>377</v>
      </c>
      <c r="C18" s="426" t="s">
        <v>389</v>
      </c>
      <c r="D18" s="429" t="s">
        <v>388</v>
      </c>
      <c r="E18" s="426" t="s">
        <v>387</v>
      </c>
      <c r="F18" s="427"/>
      <c r="G18" s="444" t="s">
        <v>335</v>
      </c>
      <c r="H18" s="428" t="s">
        <v>309</v>
      </c>
      <c r="I18" s="426" t="s">
        <v>367</v>
      </c>
      <c r="J18" s="431" t="s">
        <v>288</v>
      </c>
      <c r="K18" s="432" t="s">
        <v>386</v>
      </c>
      <c r="L18" s="428"/>
      <c r="M18" s="430"/>
    </row>
    <row r="19" spans="1:13" ht="63" customHeight="1" x14ac:dyDescent="0.2">
      <c r="A19" s="420"/>
      <c r="B19" s="443"/>
      <c r="C19" s="426"/>
      <c r="D19" s="429"/>
      <c r="E19" s="427"/>
      <c r="F19" s="427"/>
      <c r="G19" s="445"/>
      <c r="H19" s="428"/>
      <c r="I19" s="426"/>
      <c r="J19" s="431"/>
      <c r="K19" s="432"/>
      <c r="L19" s="428"/>
      <c r="M19" s="430"/>
    </row>
    <row r="20" spans="1:13" ht="63" customHeight="1" x14ac:dyDescent="0.2">
      <c r="A20" s="420">
        <v>12</v>
      </c>
      <c r="B20" s="443" t="s">
        <v>377</v>
      </c>
      <c r="C20" s="426" t="s">
        <v>385</v>
      </c>
      <c r="D20" s="429" t="s">
        <v>384</v>
      </c>
      <c r="E20" s="426" t="s">
        <v>383</v>
      </c>
      <c r="F20" s="427"/>
      <c r="G20" s="444" t="s">
        <v>335</v>
      </c>
      <c r="H20" s="428" t="s">
        <v>309</v>
      </c>
      <c r="I20" s="426" t="s">
        <v>289</v>
      </c>
      <c r="J20" s="431" t="s">
        <v>341</v>
      </c>
      <c r="K20" s="432" t="s">
        <v>382</v>
      </c>
      <c r="L20" s="428"/>
      <c r="M20" s="430"/>
    </row>
    <row r="21" spans="1:13" ht="63" customHeight="1" x14ac:dyDescent="0.2">
      <c r="A21" s="420"/>
      <c r="B21" s="443"/>
      <c r="C21" s="426"/>
      <c r="D21" s="429"/>
      <c r="E21" s="427"/>
      <c r="F21" s="427"/>
      <c r="G21" s="445"/>
      <c r="H21" s="428"/>
      <c r="I21" s="426"/>
      <c r="J21" s="431"/>
      <c r="K21" s="432"/>
      <c r="L21" s="428"/>
      <c r="M21" s="430"/>
    </row>
    <row r="22" spans="1:13" ht="63" customHeight="1" x14ac:dyDescent="0.2">
      <c r="A22" s="420">
        <v>13</v>
      </c>
      <c r="B22" s="443" t="s">
        <v>377</v>
      </c>
      <c r="C22" s="426" t="s">
        <v>381</v>
      </c>
      <c r="D22" s="429" t="s">
        <v>380</v>
      </c>
      <c r="E22" s="426" t="s">
        <v>379</v>
      </c>
      <c r="F22" s="427"/>
      <c r="G22" s="444" t="s">
        <v>335</v>
      </c>
      <c r="H22" s="428" t="s">
        <v>309</v>
      </c>
      <c r="I22" s="426" t="s">
        <v>289</v>
      </c>
      <c r="J22" s="431" t="s">
        <v>288</v>
      </c>
      <c r="K22" s="432" t="s">
        <v>378</v>
      </c>
      <c r="L22" s="428"/>
      <c r="M22" s="430"/>
    </row>
    <row r="23" spans="1:13" ht="63" customHeight="1" x14ac:dyDescent="0.2">
      <c r="A23" s="420"/>
      <c r="B23" s="443"/>
      <c r="C23" s="426"/>
      <c r="D23" s="429"/>
      <c r="E23" s="427"/>
      <c r="F23" s="427"/>
      <c r="G23" s="445"/>
      <c r="H23" s="428"/>
      <c r="I23" s="426"/>
      <c r="J23" s="431"/>
      <c r="K23" s="432"/>
      <c r="L23" s="428"/>
      <c r="M23" s="430"/>
    </row>
    <row r="24" spans="1:13" ht="63" customHeight="1" x14ac:dyDescent="0.2">
      <c r="A24" s="420">
        <v>14</v>
      </c>
      <c r="B24" s="443" t="s">
        <v>377</v>
      </c>
      <c r="C24" s="426" t="s">
        <v>116</v>
      </c>
      <c r="D24" s="429"/>
      <c r="E24" s="426" t="s">
        <v>376</v>
      </c>
      <c r="F24" s="427"/>
      <c r="G24" s="444" t="s">
        <v>439</v>
      </c>
      <c r="H24" s="428" t="s">
        <v>309</v>
      </c>
      <c r="I24" s="426" t="s">
        <v>289</v>
      </c>
      <c r="J24" s="431" t="s">
        <v>288</v>
      </c>
      <c r="K24" s="432" t="s">
        <v>375</v>
      </c>
      <c r="L24" s="428"/>
      <c r="M24" s="430"/>
    </row>
    <row r="25" spans="1:13" ht="63" customHeight="1" x14ac:dyDescent="0.2">
      <c r="A25" s="420"/>
      <c r="B25" s="443"/>
      <c r="C25" s="426"/>
      <c r="D25" s="429"/>
      <c r="E25" s="427"/>
      <c r="F25" s="427"/>
      <c r="G25" s="445"/>
      <c r="H25" s="428"/>
      <c r="I25" s="426"/>
      <c r="J25" s="431"/>
      <c r="K25" s="432"/>
      <c r="L25" s="428"/>
      <c r="M25" s="430"/>
    </row>
    <row r="26" spans="1:13" x14ac:dyDescent="0.2">
      <c r="B26" s="440" t="s">
        <v>333</v>
      </c>
      <c r="C26" s="441" t="s">
        <v>332</v>
      </c>
      <c r="D26" s="441" t="s">
        <v>331</v>
      </c>
      <c r="E26" s="441" t="s">
        <v>330</v>
      </c>
      <c r="F26" s="442"/>
      <c r="G26" s="441" t="s">
        <v>329</v>
      </c>
      <c r="H26" s="441" t="s">
        <v>9</v>
      </c>
      <c r="I26" s="441" t="s">
        <v>328</v>
      </c>
      <c r="J26" s="441" t="s">
        <v>327</v>
      </c>
      <c r="K26" s="446" t="s">
        <v>326</v>
      </c>
      <c r="L26" s="446"/>
      <c r="M26" s="446"/>
    </row>
    <row r="27" spans="1:13" x14ac:dyDescent="0.2">
      <c r="B27" s="440"/>
      <c r="C27" s="441"/>
      <c r="D27" s="441"/>
      <c r="E27" s="442"/>
      <c r="F27" s="442"/>
      <c r="G27" s="441"/>
      <c r="H27" s="441"/>
      <c r="I27" s="441"/>
      <c r="J27" s="441"/>
      <c r="K27" s="447"/>
      <c r="L27" s="447" t="s">
        <v>2</v>
      </c>
      <c r="M27" s="447" t="s">
        <v>325</v>
      </c>
    </row>
    <row r="28" spans="1:13" ht="67.5" customHeight="1" x14ac:dyDescent="0.2">
      <c r="A28" s="218">
        <v>1</v>
      </c>
      <c r="B28" s="230" t="s">
        <v>339</v>
      </c>
      <c r="C28" s="225" t="s">
        <v>374</v>
      </c>
      <c r="D28" s="224" t="s">
        <v>373</v>
      </c>
      <c r="E28" s="428" t="s">
        <v>372</v>
      </c>
      <c r="F28" s="427"/>
      <c r="G28" s="223" t="s">
        <v>335</v>
      </c>
      <c r="H28" s="222" t="s">
        <v>309</v>
      </c>
      <c r="I28" s="221" t="s">
        <v>289</v>
      </c>
      <c r="J28" s="228" t="s">
        <v>354</v>
      </c>
      <c r="K28" s="220" t="s">
        <v>371</v>
      </c>
      <c r="L28" s="229"/>
      <c r="M28" s="228"/>
    </row>
    <row r="29" spans="1:13" ht="67.5" customHeight="1" x14ac:dyDescent="0.2">
      <c r="A29" s="218">
        <v>2</v>
      </c>
      <c r="B29" s="230" t="s">
        <v>339</v>
      </c>
      <c r="C29" s="225" t="s">
        <v>370</v>
      </c>
      <c r="D29" s="224" t="s">
        <v>369</v>
      </c>
      <c r="E29" s="428" t="s">
        <v>368</v>
      </c>
      <c r="F29" s="427"/>
      <c r="G29" s="223" t="s">
        <v>335</v>
      </c>
      <c r="H29" s="222" t="s">
        <v>363</v>
      </c>
      <c r="I29" s="221" t="s">
        <v>367</v>
      </c>
      <c r="J29" s="228" t="s">
        <v>354</v>
      </c>
      <c r="K29" s="220" t="s">
        <v>366</v>
      </c>
      <c r="L29" s="229"/>
      <c r="M29" s="219"/>
    </row>
    <row r="30" spans="1:13" ht="67.5" customHeight="1" x14ac:dyDescent="0.2">
      <c r="A30" s="218">
        <v>3</v>
      </c>
      <c r="B30" s="230" t="s">
        <v>339</v>
      </c>
      <c r="C30" s="225" t="s">
        <v>365</v>
      </c>
      <c r="D30" s="224" t="s">
        <v>364</v>
      </c>
      <c r="E30" s="428" t="s">
        <v>436</v>
      </c>
      <c r="F30" s="427"/>
      <c r="G30" s="223" t="s">
        <v>335</v>
      </c>
      <c r="H30" s="222" t="s">
        <v>363</v>
      </c>
      <c r="I30" s="221" t="s">
        <v>349</v>
      </c>
      <c r="J30" s="228" t="s">
        <v>341</v>
      </c>
      <c r="K30" s="220" t="s">
        <v>362</v>
      </c>
      <c r="L30" s="229"/>
      <c r="M30" s="219"/>
    </row>
    <row r="31" spans="1:13" ht="67.5" customHeight="1" x14ac:dyDescent="0.2">
      <c r="A31" s="218">
        <v>4</v>
      </c>
      <c r="B31" s="227" t="s">
        <v>339</v>
      </c>
      <c r="C31" s="225" t="s">
        <v>361</v>
      </c>
      <c r="D31" s="224" t="s">
        <v>360</v>
      </c>
      <c r="E31" s="428" t="s">
        <v>359</v>
      </c>
      <c r="F31" s="427"/>
      <c r="G31" s="223" t="s">
        <v>335</v>
      </c>
      <c r="H31" s="222" t="s">
        <v>309</v>
      </c>
      <c r="I31" s="221" t="s">
        <v>289</v>
      </c>
      <c r="J31" s="228" t="s">
        <v>341</v>
      </c>
      <c r="K31" s="220" t="s">
        <v>358</v>
      </c>
      <c r="L31" s="229"/>
      <c r="M31" s="219"/>
    </row>
    <row r="32" spans="1:13" ht="67.5" customHeight="1" x14ac:dyDescent="0.2">
      <c r="A32" s="218">
        <v>5</v>
      </c>
      <c r="B32" s="227" t="s">
        <v>339</v>
      </c>
      <c r="C32" s="225" t="s">
        <v>357</v>
      </c>
      <c r="D32" s="224" t="s">
        <v>356</v>
      </c>
      <c r="E32" s="428" t="s">
        <v>355</v>
      </c>
      <c r="F32" s="427"/>
      <c r="G32" s="223" t="s">
        <v>335</v>
      </c>
      <c r="H32" s="222" t="s">
        <v>309</v>
      </c>
      <c r="I32" s="221" t="s">
        <v>289</v>
      </c>
      <c r="J32" s="228" t="s">
        <v>354</v>
      </c>
      <c r="K32" s="220" t="s">
        <v>353</v>
      </c>
      <c r="L32" s="229"/>
      <c r="M32" s="219"/>
    </row>
    <row r="33" spans="1:13" ht="67.5" customHeight="1" x14ac:dyDescent="0.2">
      <c r="A33" s="218">
        <v>6</v>
      </c>
      <c r="B33" s="227" t="s">
        <v>339</v>
      </c>
      <c r="C33" s="225" t="s">
        <v>352</v>
      </c>
      <c r="D33" s="224" t="s">
        <v>351</v>
      </c>
      <c r="E33" s="428" t="s">
        <v>437</v>
      </c>
      <c r="F33" s="427"/>
      <c r="G33" s="223" t="s">
        <v>335</v>
      </c>
      <c r="H33" s="222" t="s">
        <v>350</v>
      </c>
      <c r="I33" s="221" t="s">
        <v>349</v>
      </c>
      <c r="J33" s="228" t="s">
        <v>341</v>
      </c>
      <c r="K33" s="220" t="s">
        <v>348</v>
      </c>
      <c r="L33" s="229"/>
      <c r="M33" s="219"/>
    </row>
    <row r="34" spans="1:13" ht="67.5" customHeight="1" x14ac:dyDescent="0.2">
      <c r="A34" s="218">
        <v>7</v>
      </c>
      <c r="B34" s="227" t="s">
        <v>339</v>
      </c>
      <c r="C34" s="225" t="s">
        <v>213</v>
      </c>
      <c r="D34" s="224" t="s">
        <v>347</v>
      </c>
      <c r="E34" s="428" t="s">
        <v>438</v>
      </c>
      <c r="F34" s="427"/>
      <c r="G34" s="223" t="s">
        <v>335</v>
      </c>
      <c r="H34" s="221" t="s">
        <v>346</v>
      </c>
      <c r="I34" s="221" t="s">
        <v>289</v>
      </c>
      <c r="J34" s="228" t="s">
        <v>341</v>
      </c>
      <c r="K34" s="220" t="s">
        <v>435</v>
      </c>
      <c r="L34" s="219"/>
      <c r="M34" s="219"/>
    </row>
    <row r="35" spans="1:13" ht="67.5" customHeight="1" x14ac:dyDescent="0.2">
      <c r="A35" s="218">
        <v>8</v>
      </c>
      <c r="B35" s="227" t="s">
        <v>339</v>
      </c>
      <c r="C35" s="225" t="s">
        <v>345</v>
      </c>
      <c r="D35" s="224" t="s">
        <v>344</v>
      </c>
      <c r="E35" s="428" t="s">
        <v>343</v>
      </c>
      <c r="F35" s="427"/>
      <c r="G35" s="223" t="s">
        <v>335</v>
      </c>
      <c r="H35" s="222" t="s">
        <v>342</v>
      </c>
      <c r="I35" s="221" t="s">
        <v>289</v>
      </c>
      <c r="J35" s="228" t="s">
        <v>341</v>
      </c>
      <c r="K35" s="220" t="s">
        <v>340</v>
      </c>
      <c r="L35" s="219"/>
      <c r="M35" s="219"/>
    </row>
    <row r="36" spans="1:13" ht="67.5" customHeight="1" x14ac:dyDescent="0.2">
      <c r="A36" s="218">
        <v>9</v>
      </c>
      <c r="B36" s="227" t="s">
        <v>339</v>
      </c>
      <c r="C36" s="225" t="s">
        <v>338</v>
      </c>
      <c r="D36" s="224" t="s">
        <v>337</v>
      </c>
      <c r="E36" s="428" t="s">
        <v>336</v>
      </c>
      <c r="F36" s="427"/>
      <c r="G36" s="223" t="s">
        <v>335</v>
      </c>
      <c r="H36" s="222" t="s">
        <v>309</v>
      </c>
      <c r="I36" s="221" t="s">
        <v>289</v>
      </c>
      <c r="J36" s="220" t="s">
        <v>288</v>
      </c>
      <c r="K36" s="220" t="s">
        <v>334</v>
      </c>
      <c r="L36" s="219"/>
      <c r="M36" s="219"/>
    </row>
    <row r="37" spans="1:13" x14ac:dyDescent="0.2">
      <c r="B37" s="440" t="s">
        <v>333</v>
      </c>
      <c r="C37" s="441" t="s">
        <v>332</v>
      </c>
      <c r="D37" s="441" t="s">
        <v>331</v>
      </c>
      <c r="E37" s="441" t="s">
        <v>330</v>
      </c>
      <c r="F37" s="442"/>
      <c r="G37" s="441" t="s">
        <v>329</v>
      </c>
      <c r="H37" s="441" t="s">
        <v>9</v>
      </c>
      <c r="I37" s="441" t="s">
        <v>328</v>
      </c>
      <c r="J37" s="441" t="s">
        <v>327</v>
      </c>
      <c r="K37" s="446" t="s">
        <v>326</v>
      </c>
      <c r="L37" s="446" t="s">
        <v>2</v>
      </c>
      <c r="M37" s="448" t="s">
        <v>325</v>
      </c>
    </row>
    <row r="38" spans="1:13" x14ac:dyDescent="0.2">
      <c r="B38" s="440"/>
      <c r="C38" s="441"/>
      <c r="D38" s="441"/>
      <c r="E38" s="442"/>
      <c r="F38" s="442"/>
      <c r="G38" s="441"/>
      <c r="H38" s="441"/>
      <c r="I38" s="441"/>
      <c r="J38" s="441"/>
      <c r="K38" s="447"/>
      <c r="L38" s="447"/>
      <c r="M38" s="449"/>
    </row>
    <row r="39" spans="1:13" ht="87.75" customHeight="1" x14ac:dyDescent="0.2">
      <c r="A39" s="218">
        <v>1</v>
      </c>
      <c r="B39" s="226" t="s">
        <v>295</v>
      </c>
      <c r="C39" s="225" t="s">
        <v>324</v>
      </c>
      <c r="D39" s="224" t="s">
        <v>323</v>
      </c>
      <c r="E39" s="428" t="s">
        <v>322</v>
      </c>
      <c r="F39" s="427"/>
      <c r="G39" s="223" t="s">
        <v>321</v>
      </c>
      <c r="H39" s="222" t="s">
        <v>320</v>
      </c>
      <c r="I39" s="221" t="s">
        <v>289</v>
      </c>
      <c r="J39" s="220" t="s">
        <v>288</v>
      </c>
      <c r="K39" s="220" t="s">
        <v>319</v>
      </c>
      <c r="L39" s="219"/>
      <c r="M39" s="219"/>
    </row>
    <row r="40" spans="1:13" ht="87.75" customHeight="1" x14ac:dyDescent="0.2">
      <c r="A40" s="218">
        <v>2</v>
      </c>
      <c r="B40" s="226" t="s">
        <v>295</v>
      </c>
      <c r="C40" s="225" t="s">
        <v>318</v>
      </c>
      <c r="D40" s="224" t="s">
        <v>317</v>
      </c>
      <c r="E40" s="428" t="s">
        <v>316</v>
      </c>
      <c r="F40" s="427"/>
      <c r="G40" s="223" t="s">
        <v>315</v>
      </c>
      <c r="H40" s="222" t="s">
        <v>309</v>
      </c>
      <c r="I40" s="221" t="s">
        <v>349</v>
      </c>
      <c r="J40" s="220" t="s">
        <v>288</v>
      </c>
      <c r="K40" s="220" t="s">
        <v>314</v>
      </c>
      <c r="L40" s="219"/>
      <c r="M40" s="219"/>
    </row>
    <row r="41" spans="1:13" ht="87.75" customHeight="1" x14ac:dyDescent="0.2">
      <c r="A41" s="218">
        <v>3</v>
      </c>
      <c r="B41" s="226" t="s">
        <v>295</v>
      </c>
      <c r="C41" s="225" t="s">
        <v>313</v>
      </c>
      <c r="D41" s="224" t="s">
        <v>312</v>
      </c>
      <c r="E41" s="428" t="s">
        <v>311</v>
      </c>
      <c r="F41" s="427"/>
      <c r="G41" s="223" t="s">
        <v>310</v>
      </c>
      <c r="H41" s="222" t="s">
        <v>309</v>
      </c>
      <c r="I41" s="221" t="s">
        <v>289</v>
      </c>
      <c r="J41" s="220" t="s">
        <v>288</v>
      </c>
      <c r="K41" s="220" t="s">
        <v>308</v>
      </c>
      <c r="L41" s="219"/>
      <c r="M41" s="219"/>
    </row>
    <row r="42" spans="1:13" ht="87.75" customHeight="1" x14ac:dyDescent="0.2">
      <c r="A42" s="218">
        <v>4</v>
      </c>
      <c r="B42" s="226" t="s">
        <v>295</v>
      </c>
      <c r="C42" s="225" t="s">
        <v>307</v>
      </c>
      <c r="D42" s="224" t="s">
        <v>306</v>
      </c>
      <c r="E42" s="428" t="s">
        <v>305</v>
      </c>
      <c r="F42" s="427"/>
      <c r="G42" s="223" t="s">
        <v>304</v>
      </c>
      <c r="H42" s="222" t="s">
        <v>298</v>
      </c>
      <c r="I42" s="221" t="s">
        <v>289</v>
      </c>
      <c r="J42" s="220" t="s">
        <v>288</v>
      </c>
      <c r="K42" s="220" t="s">
        <v>303</v>
      </c>
      <c r="L42" s="219"/>
      <c r="M42" s="219"/>
    </row>
    <row r="43" spans="1:13" ht="87.75" customHeight="1" x14ac:dyDescent="0.2">
      <c r="A43" s="218">
        <v>5</v>
      </c>
      <c r="B43" s="226" t="s">
        <v>295</v>
      </c>
      <c r="C43" s="225" t="s">
        <v>302</v>
      </c>
      <c r="D43" s="224" t="s">
        <v>301</v>
      </c>
      <c r="E43" s="428" t="s">
        <v>300</v>
      </c>
      <c r="F43" s="427"/>
      <c r="G43" s="223" t="s">
        <v>299</v>
      </c>
      <c r="H43" s="222" t="s">
        <v>298</v>
      </c>
      <c r="I43" s="221" t="s">
        <v>297</v>
      </c>
      <c r="J43" s="220" t="s">
        <v>288</v>
      </c>
      <c r="K43" s="220" t="s">
        <v>296</v>
      </c>
      <c r="L43" s="219"/>
      <c r="M43" s="219"/>
    </row>
    <row r="44" spans="1:13" ht="87.75" customHeight="1" x14ac:dyDescent="0.2">
      <c r="A44" s="218">
        <v>6</v>
      </c>
      <c r="B44" s="226" t="s">
        <v>295</v>
      </c>
      <c r="C44" s="225" t="s">
        <v>294</v>
      </c>
      <c r="D44" s="224" t="s">
        <v>293</v>
      </c>
      <c r="E44" s="428" t="s">
        <v>292</v>
      </c>
      <c r="F44" s="427"/>
      <c r="G44" s="223" t="s">
        <v>291</v>
      </c>
      <c r="H44" s="222" t="s">
        <v>290</v>
      </c>
      <c r="I44" s="221" t="s">
        <v>289</v>
      </c>
      <c r="J44" s="220" t="s">
        <v>288</v>
      </c>
      <c r="K44" s="220" t="s">
        <v>287</v>
      </c>
      <c r="L44" s="219"/>
      <c r="M44" s="219"/>
    </row>
  </sheetData>
  <mergeCells count="142">
    <mergeCell ref="L26:L27"/>
    <mergeCell ref="M37:M38"/>
    <mergeCell ref="E39:F39"/>
    <mergeCell ref="E40:F40"/>
    <mergeCell ref="I37:I38"/>
    <mergeCell ref="G18:G19"/>
    <mergeCell ref="G20:G21"/>
    <mergeCell ref="G22:G23"/>
    <mergeCell ref="E44:F44"/>
    <mergeCell ref="J37:J38"/>
    <mergeCell ref="K37:K38"/>
    <mergeCell ref="H37:H38"/>
    <mergeCell ref="E36:F36"/>
    <mergeCell ref="E41:F41"/>
    <mergeCell ref="M24:M25"/>
    <mergeCell ref="L24:L25"/>
    <mergeCell ref="H24:H25"/>
    <mergeCell ref="M26:M27"/>
    <mergeCell ref="K24:K25"/>
    <mergeCell ref="J13:J14"/>
    <mergeCell ref="I16:I17"/>
    <mergeCell ref="J16:J17"/>
    <mergeCell ref="K16:K17"/>
    <mergeCell ref="L16:L17"/>
    <mergeCell ref="G24:G25"/>
    <mergeCell ref="E43:F43"/>
    <mergeCell ref="E42:F42"/>
    <mergeCell ref="I26:I27"/>
    <mergeCell ref="L37:L38"/>
    <mergeCell ref="E31:F31"/>
    <mergeCell ref="J26:J27"/>
    <mergeCell ref="E28:F28"/>
    <mergeCell ref="G26:G27"/>
    <mergeCell ref="H26:H27"/>
    <mergeCell ref="E32:F32"/>
    <mergeCell ref="E33:F33"/>
    <mergeCell ref="E29:F29"/>
    <mergeCell ref="E30:F30"/>
    <mergeCell ref="I24:I25"/>
    <mergeCell ref="J24:J25"/>
    <mergeCell ref="E24:F25"/>
    <mergeCell ref="K26:K27"/>
    <mergeCell ref="H13:H14"/>
    <mergeCell ref="M16:M17"/>
    <mergeCell ref="J20:J21"/>
    <mergeCell ref="E22:F23"/>
    <mergeCell ref="H22:H23"/>
    <mergeCell ref="I18:I19"/>
    <mergeCell ref="I20:I21"/>
    <mergeCell ref="H18:H19"/>
    <mergeCell ref="H20:H21"/>
    <mergeCell ref="D22:D23"/>
    <mergeCell ref="E18:F19"/>
    <mergeCell ref="D20:D21"/>
    <mergeCell ref="E20:F21"/>
    <mergeCell ref="I22:I23"/>
    <mergeCell ref="J22:J23"/>
    <mergeCell ref="K22:K23"/>
    <mergeCell ref="L22:L23"/>
    <mergeCell ref="M22:M23"/>
    <mergeCell ref="J18:J19"/>
    <mergeCell ref="B11:B12"/>
    <mergeCell ref="B13:B14"/>
    <mergeCell ref="B24:B25"/>
    <mergeCell ref="B22:B23"/>
    <mergeCell ref="B20:B21"/>
    <mergeCell ref="B18:B19"/>
    <mergeCell ref="B16:B17"/>
    <mergeCell ref="D26:D27"/>
    <mergeCell ref="E26:F27"/>
    <mergeCell ref="E11:F12"/>
    <mergeCell ref="C24:C25"/>
    <mergeCell ref="D24:D25"/>
    <mergeCell ref="C22:C23"/>
    <mergeCell ref="C20:C21"/>
    <mergeCell ref="E16:F17"/>
    <mergeCell ref="B37:B38"/>
    <mergeCell ref="C37:C38"/>
    <mergeCell ref="D37:D38"/>
    <mergeCell ref="E37:F38"/>
    <mergeCell ref="G37:G38"/>
    <mergeCell ref="E35:F35"/>
    <mergeCell ref="E34:F34"/>
    <mergeCell ref="B26:B27"/>
    <mergeCell ref="C26:C27"/>
    <mergeCell ref="E4:F4"/>
    <mergeCell ref="E5:F5"/>
    <mergeCell ref="E6:F6"/>
    <mergeCell ref="H2:H3"/>
    <mergeCell ref="J2:J3"/>
    <mergeCell ref="I2:I3"/>
    <mergeCell ref="E2:F3"/>
    <mergeCell ref="G2:G3"/>
    <mergeCell ref="E7:F7"/>
    <mergeCell ref="L13:L14"/>
    <mergeCell ref="M13:M14"/>
    <mergeCell ref="B2:B3"/>
    <mergeCell ref="C2:C3"/>
    <mergeCell ref="D2:D3"/>
    <mergeCell ref="K2:K3"/>
    <mergeCell ref="L2:L3"/>
    <mergeCell ref="M2:M3"/>
    <mergeCell ref="L20:L21"/>
    <mergeCell ref="M20:M21"/>
    <mergeCell ref="C11:C12"/>
    <mergeCell ref="D11:D12"/>
    <mergeCell ref="C13:C14"/>
    <mergeCell ref="D13:D14"/>
    <mergeCell ref="C16:C17"/>
    <mergeCell ref="L18:L19"/>
    <mergeCell ref="M18:M19"/>
    <mergeCell ref="K20:K21"/>
    <mergeCell ref="G11:G12"/>
    <mergeCell ref="E8:F8"/>
    <mergeCell ref="E10:F10"/>
    <mergeCell ref="K13:K14"/>
    <mergeCell ref="E13:F14"/>
    <mergeCell ref="G13:G14"/>
    <mergeCell ref="A11:A12"/>
    <mergeCell ref="A9:A10"/>
    <mergeCell ref="A13:A14"/>
    <mergeCell ref="A16:A17"/>
    <mergeCell ref="A18:A19"/>
    <mergeCell ref="A20:A21"/>
    <mergeCell ref="A22:A23"/>
    <mergeCell ref="A24:A25"/>
    <mergeCell ref="B1:M1"/>
    <mergeCell ref="H11:H12"/>
    <mergeCell ref="E9:F9"/>
    <mergeCell ref="G16:G17"/>
    <mergeCell ref="H16:H17"/>
    <mergeCell ref="C18:C19"/>
    <mergeCell ref="D18:D19"/>
    <mergeCell ref="M11:M12"/>
    <mergeCell ref="L11:L12"/>
    <mergeCell ref="J11:J12"/>
    <mergeCell ref="I11:I12"/>
    <mergeCell ref="K11:K12"/>
    <mergeCell ref="E15:F15"/>
    <mergeCell ref="D16:D17"/>
    <mergeCell ref="K18:K19"/>
    <mergeCell ref="I13:I14"/>
  </mergeCells>
  <pageMargins left="0.7" right="0.7" top="0.75" bottom="0.75" header="0.3" footer="0.3"/>
  <pageSetup scale="24" orientation="portrait" r:id="rId1"/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heets xmlns="https://www.miplanilla.com"/>
</file>

<file path=customXml/itemProps1.xml><?xml version="1.0" encoding="utf-8"?>
<ds:datastoreItem xmlns:ds="http://schemas.openxmlformats.org/officeDocument/2006/customXml" ds:itemID="{948BF5B8-D63C-4557-A948-F966C9AD370C}">
  <ds:schemaRefs>
    <ds:schemaRef ds:uri="https://www.miplanilla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 Plan trabajo 2023 V1</vt:lpstr>
      <vt:lpstr>CRONOGRAMA HSE</vt:lpstr>
      <vt:lpstr>Hoja1</vt:lpstr>
      <vt:lpstr>Ficha técnica de indicadores</vt:lpstr>
      <vt:lpstr>' Plan trabajo 2023 V1'!Área_de_impresión</vt:lpstr>
      <vt:lpstr>'CRONOGRAMA HSE'!Área_de_impresión</vt:lpstr>
      <vt:lpstr>'Ficha técnica de indicadores'!Área_de_impresión</vt:lpstr>
      <vt:lpstr>' Plan trabajo 2023 V1'!Títulos_a_imprimir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Bermudez</dc:creator>
  <cp:lastModifiedBy>Portatil2</cp:lastModifiedBy>
  <cp:lastPrinted>2019-02-01T11:49:58Z</cp:lastPrinted>
  <dcterms:created xsi:type="dcterms:W3CDTF">2013-11-29T18:50:26Z</dcterms:created>
  <dcterms:modified xsi:type="dcterms:W3CDTF">2023-02-01T00:23:09Z</dcterms:modified>
</cp:coreProperties>
</file>